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dmkri\Google Drive\Lancaster SD\+2022 Lancaster\RFP Documents 8.6.2021\"/>
    </mc:Choice>
  </mc:AlternateContent>
  <xr:revisionPtr revIDLastSave="0" documentId="13_ncr:1_{48BF8645-0C6C-43A5-A40B-C80280F4A2B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Leased Lit Fiber" sheetId="14" r:id="rId1"/>
    <sheet name="Dark Fiber" sheetId="17" r:id="rId2"/>
    <sheet name="Internet Service" sheetId="7" r:id="rId3"/>
    <sheet name="Network Equipment - Dark Fiber" sheetId="18" r:id="rId4"/>
  </sheets>
  <definedNames>
    <definedName name="_xlnm.Print_Area" localSheetId="2">'Internet Service'!$A$2:$AG$9</definedName>
    <definedName name="_xlnm.Print_Titles" localSheetId="1">'Dark Fiber'!$A:$B</definedName>
    <definedName name="_xlnm.Print_Titles" localSheetId="0">'Leased Lit Fiber'!$A:$B</definedName>
    <definedName name="_xlnm.Print_Titles" localSheetId="3">'Network Equipment - Dark Fiber'!$A:$B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8" l="1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Q28" i="17"/>
  <c r="U6" i="14"/>
  <c r="U28" i="14" s="1"/>
  <c r="U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5" i="14"/>
  <c r="Q5" i="17"/>
  <c r="O54" i="18"/>
  <c r="O53" i="18"/>
  <c r="O52" i="18"/>
  <c r="O51" i="18"/>
  <c r="O50" i="18"/>
  <c r="O49" i="18"/>
  <c r="O48" i="18"/>
  <c r="O47" i="18"/>
  <c r="O46" i="18"/>
  <c r="O45" i="18"/>
  <c r="O44" i="18"/>
  <c r="O43" i="18"/>
  <c r="O42" i="18"/>
  <c r="O41" i="18"/>
  <c r="O40" i="18"/>
  <c r="O39" i="18"/>
  <c r="O38" i="18"/>
  <c r="O37" i="18"/>
  <c r="O36" i="18"/>
  <c r="O35" i="18"/>
  <c r="O34" i="18"/>
  <c r="O33" i="18"/>
  <c r="O32" i="18"/>
  <c r="O5" i="18"/>
  <c r="J5" i="18"/>
  <c r="Q55" i="17"/>
  <c r="Q54" i="17"/>
  <c r="Q53" i="17"/>
  <c r="Q52" i="17"/>
  <c r="Q51" i="17"/>
  <c r="Q50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27" i="17"/>
  <c r="Q26" i="17"/>
  <c r="Q25" i="17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7" i="17"/>
  <c r="Q6" i="17"/>
  <c r="Q56" i="17" l="1"/>
  <c r="P28" i="17"/>
  <c r="AG31" i="7"/>
  <c r="Y31" i="7"/>
  <c r="Q31" i="7"/>
  <c r="I31" i="7"/>
  <c r="AG18" i="7" l="1"/>
  <c r="Y18" i="7"/>
  <c r="Q18" i="7"/>
  <c r="I18" i="7"/>
  <c r="AG13" i="7"/>
  <c r="Y13" i="7"/>
  <c r="Q13" i="7"/>
  <c r="I13" i="7"/>
  <c r="AG8" i="7"/>
  <c r="Y8" i="7"/>
  <c r="Q8" i="7"/>
  <c r="I8" i="7"/>
</calcChain>
</file>

<file path=xl/sharedStrings.xml><?xml version="1.0" encoding="utf-8"?>
<sst xmlns="http://schemas.openxmlformats.org/spreadsheetml/2006/main" count="635" uniqueCount="136">
  <si>
    <t>Vendor Name</t>
  </si>
  <si>
    <t>INITIAL TWO (2) YEAR TERM</t>
  </si>
  <si>
    <t>Monthly Recurring Charge</t>
  </si>
  <si>
    <t>Initial Term Total Price</t>
  </si>
  <si>
    <t>Vendor SPIN</t>
  </si>
  <si>
    <t>Bandwidth Quantity</t>
  </si>
  <si>
    <t>Non-Recurring Charge (Note 1)</t>
  </si>
  <si>
    <t>Special Construction Charge
(Note 2)</t>
  </si>
  <si>
    <t>Notes</t>
  </si>
  <si>
    <t>1 - Non-recurring charges are for installation and activation of service and network equipment needed to make the service functional.</t>
  </si>
  <si>
    <t xml:space="preserve">2 - "Special construction" charges are defined as construction of network facilities, design and engineering, and project management.  </t>
  </si>
  <si>
    <t>All non-recurring and special construction charges must be itemized specifically in a vendor's proposal.</t>
  </si>
  <si>
    <t>30 Gbps Bundled Internet &amp; Transport</t>
  </si>
  <si>
    <t>40 Gbps Bundled Internet &amp; Transport</t>
  </si>
  <si>
    <t>Extension Prices</t>
  </si>
  <si>
    <t>One (1) Year Extension</t>
  </si>
  <si>
    <t>3 - Vendor must identify the origination address for the service.</t>
  </si>
  <si>
    <t>Separate DDoS MRC</t>
  </si>
  <si>
    <t>Is DDoS included as part of standard offering w/ no separate charge?  Yes/No</t>
  </si>
  <si>
    <t>Separate Taxes &amp; Surcharges MRC</t>
  </si>
  <si>
    <t>Taxes &amp; Surcharges for 1 Time Charges</t>
  </si>
  <si>
    <t>10 Gbps Bundled Internet &amp; Transport</t>
  </si>
  <si>
    <t>20 Gbps Bundled Internet &amp; Transport</t>
  </si>
  <si>
    <t>2 Year Initial Term</t>
  </si>
  <si>
    <t>3 Year Initial Term</t>
  </si>
  <si>
    <t>INITIAL THREE (3) YEAR TERM</t>
  </si>
  <si>
    <t>5 Year Initial Term</t>
  </si>
  <si>
    <t>INITIAL FIVE (5) YEAR TERM</t>
  </si>
  <si>
    <t>Item No.</t>
  </si>
  <si>
    <t>Transport Circuit Size (Gbps)</t>
  </si>
  <si>
    <t>Building Name</t>
  </si>
  <si>
    <t xml:space="preserve">Total Price for Initial 5 Year Term
</t>
  </si>
  <si>
    <t>MRC - Leased Edge Device</t>
  </si>
  <si>
    <t>Monthly Taxes, Fees &amp; Surcharges Amount ($$) on MRC Leased Edge Device</t>
  </si>
  <si>
    <t>NRC - Edge Device</t>
  </si>
  <si>
    <t>Taxes, Fees &amp; Surcharges Amount ($$) on NRC Edge Device</t>
  </si>
  <si>
    <t>Monthly Taxes, Fees, Surcharges for Extension Years</t>
  </si>
  <si>
    <t>Burrowes Elementary</t>
  </si>
  <si>
    <t>Fulton Elementary</t>
  </si>
  <si>
    <t>Hamilton Elementary</t>
  </si>
  <si>
    <t>JP McCaskey High School</t>
  </si>
  <si>
    <t>King Elementary</t>
  </si>
  <si>
    <t>Lafayette Elementary</t>
  </si>
  <si>
    <t>Phoenix Academy</t>
  </si>
  <si>
    <t>Price Elementary</t>
  </si>
  <si>
    <t>Reynolds Middle</t>
  </si>
  <si>
    <t>Rockland Center</t>
  </si>
  <si>
    <t>Ross Elementary</t>
  </si>
  <si>
    <t>Washington Elementary</t>
  </si>
  <si>
    <t>Wharton Elementary</t>
  </si>
  <si>
    <t>Wheatland Middle</t>
  </si>
  <si>
    <t>Wickersham Elementary</t>
  </si>
  <si>
    <t>340 South West End Ave</t>
  </si>
  <si>
    <t>426 E Clay St</t>
  </si>
  <si>
    <t>1001 East Orange St</t>
  </si>
  <si>
    <t>251 S Prince St</t>
  </si>
  <si>
    <t>225 W. Orange St</t>
  </si>
  <si>
    <t>1300 Wabank Rd</t>
  </si>
  <si>
    <t>431 South Ann Street</t>
  </si>
  <si>
    <t>445 North Reservoir St</t>
  </si>
  <si>
    <t>466 Rockland St</t>
  </si>
  <si>
    <t>1000 Fremont St</t>
  </si>
  <si>
    <t>1001 Lehigh Avenue</t>
  </si>
  <si>
    <t>1990 Wabank St</t>
  </si>
  <si>
    <t>1051 Lehigh Ave</t>
  </si>
  <si>
    <t>630 Rockland St</t>
  </si>
  <si>
    <t>615 Fairview Ave</t>
  </si>
  <si>
    <t>605 W Walnut St</t>
  </si>
  <si>
    <t>840 N Queen St</t>
  </si>
  <si>
    <t>1020 Lehigh Ave</t>
  </si>
  <si>
    <t>545 S Ann St</t>
  </si>
  <si>
    <t>705 N Mary St</t>
  </si>
  <si>
    <t>919 Hamilton Park Dr</t>
  </si>
  <si>
    <t>401 North Reservoir St</t>
  </si>
  <si>
    <t>Address (City, State = Lancaster, PA)</t>
  </si>
  <si>
    <t>Smth-Wade-El Elementary</t>
  </si>
  <si>
    <t>600 Rockland Street</t>
  </si>
  <si>
    <t>McCaskey East High School (main hub site)</t>
  </si>
  <si>
    <t>ORIGINATION LOCATION &amp; ADDRESS - Vendor must identify
TERMINATION LOCATIONS: McCaskey East HS, 1051 Lehigh Ave, Lancaster (1/2 of the bandwdith quantity) and Martin School, 2000 Wabank Rd, Lancaster (1/2 of bandwidth quantity)</t>
  </si>
  <si>
    <t>Dark Fiber # Strands</t>
  </si>
  <si>
    <t>Jackson Middle</t>
  </si>
  <si>
    <t>Lincoln Middle</t>
  </si>
  <si>
    <t>Martin School (hub site)</t>
  </si>
  <si>
    <t>Carter &amp; MacRae Elementary</t>
  </si>
  <si>
    <t>Camelot of Buerhle</t>
  </si>
  <si>
    <t>Total Length of Lateral Circuit
(Fiber Miles)</t>
  </si>
  <si>
    <r>
      <t xml:space="preserve">Total Length of Lateral Circuit - </t>
    </r>
    <r>
      <rPr>
        <b/>
        <sz val="10"/>
        <color rgb="FFC00000"/>
        <rFont val="Calibri"/>
        <family val="2"/>
        <scheme val="minor"/>
      </rPr>
      <t>New Construction</t>
    </r>
    <r>
      <rPr>
        <b/>
        <sz val="10"/>
        <color theme="1"/>
        <rFont val="Calibri"/>
        <family val="2"/>
        <scheme val="minor"/>
      </rPr>
      <t xml:space="preserve">
(Fiber Miles)</t>
    </r>
  </si>
  <si>
    <t>Monthly Recurring Cost - Circuit</t>
  </si>
  <si>
    <t>Monthly Taxes, Fees &amp; Surcharges Amount ($$) on Circuit</t>
  </si>
  <si>
    <t>MRC - Leased Edge Device (Itemize if separately listed on customer invoice)</t>
  </si>
  <si>
    <t>Non-Recurring Costs (NRC)
(if any) (Note 1)</t>
  </si>
  <si>
    <t xml:space="preserve">Special Construction Costs
(if any) (Note 2)
</t>
  </si>
  <si>
    <t>Monthly Recurring Cost (MRC)
Service Start Date 7/1/2022
 # Months</t>
  </si>
  <si>
    <t>LEASED LIT FIBER - 60  MONTH PRICES + 5 Years of Extensions Basic Information</t>
  </si>
  <si>
    <t>VENDOR OWNED EDGE EQUIPMENT</t>
  </si>
  <si>
    <t>5 YEAR PRICE TOTAL</t>
  </si>
  <si>
    <t>CIRCUIT COSTS - 5 YEAR INITIAL TERM</t>
  </si>
  <si>
    <t>ADDITIONAL REQUIRED INFORMATION</t>
  </si>
  <si>
    <t>BANDWIDTH INCREASES</t>
  </si>
  <si>
    <t>Monthly Recurring Cost (MRC)
Service Start Date 7/1/2023 - 7/1/2026
 # Months</t>
  </si>
  <si>
    <t>12 - 48</t>
  </si>
  <si>
    <t>ANNUAL EXTENSION - UP TO 5 YEARS</t>
  </si>
  <si>
    <t>MRC for Extension Period</t>
  </si>
  <si>
    <t>ANNUAL EXTENSION - UP TO 5 YEARS - FOR BANDWIDTH INCREASES</t>
  </si>
  <si>
    <t>VENDOR OWNED EDGE EQUIPMENT - BANDWIDTH INCREASES</t>
  </si>
  <si>
    <t>MRC - Taxes, Fees &amp; Surcharges Amount ($$) on MRC Leased Edge Device</t>
  </si>
  <si>
    <t>Monthly Recurring Cost (MRC) - Circuit</t>
  </si>
  <si>
    <t>MRC - Taxes, Fees &amp; Surcharges Amount ($$) on Circuit</t>
  </si>
  <si>
    <t>Make &amp; Model of Edge Device (must be completed)
(Text Cell)</t>
  </si>
  <si>
    <t>Taxes, Fees &amp; Surcharges -Describe Each
(Text Cell)</t>
  </si>
  <si>
    <t>Taxes, Fees &amp; Surcharges on NRC Cost</t>
  </si>
  <si>
    <t>Taxes, Fees &amp; Surcharges on Special Construction Cost</t>
  </si>
  <si>
    <t>GRAND TOTAL 5 YR TERM</t>
  </si>
  <si>
    <t>DARK FIBER LEASE - 60  MONTH PRICES + 5 Years of Extensions Basic Information</t>
  </si>
  <si>
    <t>DARK FIBER 120 MONTH TERM INDEFEASIBLE RIGHT TO USE - Basic Information</t>
  </si>
  <si>
    <t>IRU 120 Month Term</t>
  </si>
  <si>
    <t>10 YR TERM</t>
  </si>
  <si>
    <t xml:space="preserve">TOTAL PRICE - 10 YEARS
</t>
  </si>
  <si>
    <t>Grand Total</t>
  </si>
  <si>
    <t>Lump Sum Payment 120 Months (Note 3)</t>
  </si>
  <si>
    <t>Taxes, Surcharges, Fees on Lump Sum Payment</t>
  </si>
  <si>
    <t>3 - Vendor may choose to bill 1 lump sum or in 120 equal monthly installments</t>
  </si>
  <si>
    <t>NETWORK EQUIPMENT - LEASED OR PURCHASED - TO MAKE DARK OR LEASED FIBER SERVICE FUNCTIONAL</t>
  </si>
  <si>
    <t>Total 5 Yr Leased Equipment Price</t>
  </si>
  <si>
    <t>Total Purchase Price</t>
  </si>
  <si>
    <t>NRC - Purchase Price</t>
  </si>
  <si>
    <t>NRC Taxes, Surcharges, Fees</t>
  </si>
  <si>
    <t>Leave Blank</t>
  </si>
  <si>
    <t>NETWORK EQUIPMENT NEEDED FOR BANDWIDTH INCREASES - FOR LEASED LIT FIBER</t>
  </si>
  <si>
    <t>LEASED NETWORK EQUIPMENT - FOR LEASED LIT OR DARK FIBER 60 MONTH TERM</t>
  </si>
  <si>
    <t>PURCHASED NETWORK EQUIPMENT - 
FOR LEASED LIT, DARK FIBER &amp; DARK FIBER IRU</t>
  </si>
  <si>
    <t>LEASED NETWORK EQUIPMENT - FOR LEASED LIT OR DARK FIBER</t>
  </si>
  <si>
    <t>up to 5 Years</t>
  </si>
  <si>
    <t>Scheffley Building</t>
  </si>
  <si>
    <t>Monthly Maintenance and Operations Charge (if separate from Fiber lease cost)</t>
  </si>
  <si>
    <t>MRC - Taxes, Fees &amp; Surcharges Amount on M &amp;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</si>
</sst>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50505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4659260841701"/>
      </left>
      <right style="thin">
        <color indexed="64"/>
      </right>
      <top style="thick">
        <color theme="8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8" tint="-0.24994659260841701"/>
      </top>
      <bottom style="thin">
        <color indexed="64"/>
      </bottom>
      <diagonal/>
    </border>
    <border>
      <left style="thin">
        <color indexed="64"/>
      </left>
      <right style="thick">
        <color theme="8" tint="-0.24994659260841701"/>
      </right>
      <top style="thick">
        <color theme="8" tint="-0.24994659260841701"/>
      </top>
      <bottom style="thin">
        <color indexed="64"/>
      </bottom>
      <diagonal/>
    </border>
    <border>
      <left style="thick">
        <color theme="8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8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 style="thin">
        <color indexed="64"/>
      </right>
      <top style="thin">
        <color indexed="64"/>
      </top>
      <bottom style="thick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24994659260841701"/>
      </bottom>
      <diagonal/>
    </border>
    <border>
      <left style="thin">
        <color indexed="64"/>
      </left>
      <right style="thick">
        <color theme="8" tint="-0.24994659260841701"/>
      </right>
      <top style="thin">
        <color indexed="64"/>
      </top>
      <bottom style="thick">
        <color theme="8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8" tint="-0.249977111117893"/>
      </left>
      <right/>
      <top style="thick">
        <color theme="8" tint="-0.249977111117893"/>
      </top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 style="thick">
        <color theme="8" tint="-0.249977111117893"/>
      </right>
      <top/>
      <bottom/>
      <diagonal/>
    </border>
    <border>
      <left style="thick">
        <color theme="8" tint="-0.24994659260841701"/>
      </left>
      <right style="thick">
        <color theme="8" tint="-0.249977111117893"/>
      </right>
      <top/>
      <bottom style="thin">
        <color indexed="64"/>
      </bottom>
      <diagonal/>
    </border>
    <border>
      <left/>
      <right style="thick">
        <color theme="8" tint="-0.2499465926084170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ck">
        <color theme="8" tint="-0.24994659260841701"/>
      </right>
      <top/>
      <bottom style="thin">
        <color indexed="64"/>
      </bottom>
      <diagonal/>
    </border>
    <border>
      <left style="thick">
        <color theme="8" tint="-0.24994659260841701"/>
      </left>
      <right style="thin">
        <color indexed="64"/>
      </right>
      <top/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thin">
        <color indexed="64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ck">
        <color theme="8" tint="-0.24994659260841701"/>
      </bottom>
      <diagonal/>
    </border>
    <border>
      <left style="thin">
        <color auto="1"/>
      </left>
      <right style="thick">
        <color theme="8" tint="-0.249977111117893"/>
      </right>
      <top/>
      <bottom style="thin">
        <color auto="1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/>
      <bottom/>
      <diagonal/>
    </border>
    <border>
      <left style="thick">
        <color theme="8" tint="-0.249977111117893"/>
      </left>
      <right style="thin">
        <color auto="1"/>
      </right>
      <top/>
      <bottom style="thin">
        <color auto="1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/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 style="thin">
        <color indexed="64"/>
      </top>
      <bottom/>
      <diagonal/>
    </border>
    <border>
      <left style="thick">
        <color theme="8" tint="-0.249977111117893"/>
      </left>
      <right/>
      <top style="thick">
        <color theme="8" tint="-0.249977111117893"/>
      </top>
      <bottom style="thick">
        <color theme="8" tint="-0.24994659260841701"/>
      </bottom>
      <diagonal/>
    </border>
    <border>
      <left/>
      <right/>
      <top style="thick">
        <color theme="8" tint="-0.249977111117893"/>
      </top>
      <bottom style="thick">
        <color theme="8" tint="-0.24994659260841701"/>
      </bottom>
      <diagonal/>
    </border>
    <border>
      <left style="thick">
        <color theme="8" tint="-0.249977111117893"/>
      </left>
      <right style="thin">
        <color indexed="64"/>
      </right>
      <top style="thick">
        <color theme="8" tint="-0.24994659260841701"/>
      </top>
      <bottom style="thin">
        <color indexed="64"/>
      </bottom>
      <diagonal/>
    </border>
    <border>
      <left style="thick">
        <color theme="8" tint="-0.249977111117893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8" tint="-0.249977111117893"/>
      </right>
      <top style="thin">
        <color theme="1"/>
      </top>
      <bottom style="thin">
        <color theme="1"/>
      </bottom>
      <diagonal/>
    </border>
    <border>
      <left style="thick">
        <color theme="8" tint="-0.249977111117893"/>
      </left>
      <right style="thin">
        <color theme="1"/>
      </right>
      <top style="thin">
        <color theme="1"/>
      </top>
      <bottom style="thick">
        <color theme="8" tint="-0.24997711111789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8" tint="-0.249977111117893"/>
      </bottom>
      <diagonal/>
    </border>
    <border>
      <left style="thin">
        <color theme="1"/>
      </left>
      <right style="thick">
        <color theme="8" tint="-0.249977111117893"/>
      </right>
      <top style="thin">
        <color theme="1"/>
      </top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8" tint="-0.249977111117893"/>
      </right>
      <top/>
      <bottom style="thin">
        <color theme="1"/>
      </bottom>
      <diagonal/>
    </border>
    <border>
      <left style="thick">
        <color theme="8" tint="-0.249977111117893"/>
      </left>
      <right style="thin">
        <color theme="1"/>
      </right>
      <top style="thick">
        <color theme="8" tint="-0.249977111117893"/>
      </top>
      <bottom style="thick">
        <color theme="8" tint="-0.249977111117893"/>
      </bottom>
      <diagonal/>
    </border>
    <border>
      <left style="thin">
        <color theme="1"/>
      </left>
      <right style="thin">
        <color theme="1"/>
      </right>
      <top style="thick">
        <color theme="8" tint="-0.249977111117893"/>
      </top>
      <bottom style="thick">
        <color theme="8" tint="-0.249977111117893"/>
      </bottom>
      <diagonal/>
    </border>
    <border>
      <left style="thin">
        <color theme="1"/>
      </left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ck">
        <color theme="8" tint="-0.24994659260841701"/>
      </left>
      <right/>
      <top style="thick">
        <color theme="8" tint="-0.24994659260841701"/>
      </top>
      <bottom style="thin">
        <color indexed="64"/>
      </bottom>
      <diagonal/>
    </border>
    <border>
      <left/>
      <right/>
      <top style="thick">
        <color theme="8" tint="-0.24994659260841701"/>
      </top>
      <bottom style="thin">
        <color indexed="64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n">
        <color indexed="64"/>
      </bottom>
      <diagonal/>
    </border>
    <border>
      <left style="thick">
        <color theme="8" tint="-0.24994659260841701"/>
      </left>
      <right style="thin">
        <color theme="8" tint="-0.249977111117893"/>
      </right>
      <top style="thin">
        <color indexed="64"/>
      </top>
      <bottom style="thin">
        <color indexed="64"/>
      </bottom>
      <diagonal/>
    </border>
    <border>
      <left/>
      <right style="thick">
        <color theme="8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 style="thin">
        <color theme="8" tint="-0.249977111117893"/>
      </right>
      <top style="thin">
        <color indexed="64"/>
      </top>
      <bottom style="thick">
        <color theme="8" tint="-0.2499465926084170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indexed="64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n">
        <color indexed="64"/>
      </top>
      <bottom style="thick">
        <color theme="8" tint="-0.24994659260841701"/>
      </bottom>
      <diagonal/>
    </border>
    <border>
      <left style="thick">
        <color theme="8" tint="-0.249977111117893"/>
      </left>
      <right/>
      <top style="thick">
        <color theme="8" tint="-0.249977111117893"/>
      </top>
      <bottom style="thin">
        <color indexed="64"/>
      </bottom>
      <diagonal/>
    </border>
    <border>
      <left/>
      <right/>
      <top style="thick">
        <color theme="8" tint="-0.249977111117893"/>
      </top>
      <bottom style="thin">
        <color indexed="64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n">
        <color indexed="64"/>
      </bottom>
      <diagonal/>
    </border>
    <border>
      <left style="thick">
        <color theme="8" tint="-0.249977111117893"/>
      </left>
      <right style="thin">
        <color theme="8" tint="-0.249977111117893"/>
      </right>
      <top style="thin">
        <color indexed="64"/>
      </top>
      <bottom style="thin">
        <color indexed="64"/>
      </bottom>
      <diagonal/>
    </border>
    <border>
      <left/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8" tint="-0.249977111117893"/>
      </left>
      <right style="thin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77111117893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 style="thin">
        <color indexed="64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64"/>
      </top>
      <bottom style="thin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64"/>
      </top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/>
      <diagonal/>
    </border>
    <border>
      <left/>
      <right/>
      <top style="thick">
        <color theme="8" tint="-0.24994659260841701"/>
      </top>
      <bottom/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/>
      <top/>
      <bottom style="thick">
        <color theme="8" tint="-0.24994659260841701"/>
      </bottom>
      <diagonal/>
    </border>
    <border>
      <left/>
      <right/>
      <top/>
      <bottom style="thick">
        <color theme="8" tint="-0.24994659260841701"/>
      </bottom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Border="1" applyAlignment="1">
      <alignment horizontal="center" vertical="top" wrapText="1"/>
    </xf>
    <xf numFmtId="164" fontId="5" fillId="0" borderId="0" xfId="1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left"/>
    </xf>
    <xf numFmtId="0" fontId="8" fillId="0" borderId="0" xfId="2" applyFont="1"/>
    <xf numFmtId="0" fontId="8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7" fillId="0" borderId="1" xfId="2" applyFont="1" applyBorder="1"/>
    <xf numFmtId="37" fontId="7" fillId="0" borderId="1" xfId="3" applyNumberFormat="1" applyFont="1" applyBorder="1" applyAlignment="1">
      <alignment horizontal="center"/>
    </xf>
    <xf numFmtId="44" fontId="7" fillId="0" borderId="1" xfId="2" applyNumberFormat="1" applyFont="1" applyBorder="1"/>
    <xf numFmtId="0" fontId="7" fillId="0" borderId="1" xfId="2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7" fillId="0" borderId="0" xfId="2" applyFont="1" applyFill="1"/>
    <xf numFmtId="0" fontId="8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37" fontId="7" fillId="0" borderId="7" xfId="3" applyNumberFormat="1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44" fontId="7" fillId="0" borderId="12" xfId="2" applyNumberFormat="1" applyFont="1" applyBorder="1"/>
    <xf numFmtId="44" fontId="7" fillId="0" borderId="13" xfId="2" applyNumberFormat="1" applyFont="1" applyBorder="1"/>
    <xf numFmtId="44" fontId="7" fillId="0" borderId="14" xfId="2" applyNumberFormat="1" applyFont="1" applyBorder="1"/>
    <xf numFmtId="44" fontId="7" fillId="0" borderId="15" xfId="2" applyNumberFormat="1" applyFont="1" applyBorder="1"/>
    <xf numFmtId="44" fontId="7" fillId="0" borderId="16" xfId="2" applyNumberFormat="1" applyFont="1" applyBorder="1"/>
    <xf numFmtId="0" fontId="8" fillId="0" borderId="17" xfId="2" applyFont="1" applyBorder="1" applyAlignment="1">
      <alignment horizontal="center" vertical="center" wrapText="1"/>
    </xf>
    <xf numFmtId="44" fontId="7" fillId="0" borderId="21" xfId="2" applyNumberFormat="1" applyFont="1" applyBorder="1"/>
    <xf numFmtId="0" fontId="7" fillId="0" borderId="15" xfId="2" applyFont="1" applyBorder="1"/>
    <xf numFmtId="0" fontId="8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/>
    </xf>
    <xf numFmtId="0" fontId="7" fillId="0" borderId="0" xfId="2" applyFont="1" applyBorder="1"/>
    <xf numFmtId="0" fontId="8" fillId="0" borderId="0" xfId="2" applyFont="1" applyBorder="1"/>
    <xf numFmtId="0" fontId="8" fillId="0" borderId="0" xfId="2" applyFont="1" applyFill="1" applyBorder="1"/>
    <xf numFmtId="0" fontId="7" fillId="0" borderId="0" xfId="2" applyFont="1" applyFill="1" applyBorder="1"/>
    <xf numFmtId="0" fontId="8" fillId="0" borderId="0" xfId="2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37" fontId="7" fillId="0" borderId="0" xfId="3" applyNumberFormat="1" applyFont="1" applyBorder="1" applyAlignment="1">
      <alignment horizontal="center"/>
    </xf>
    <xf numFmtId="44" fontId="7" fillId="0" borderId="0" xfId="2" applyNumberFormat="1" applyFont="1" applyBorder="1"/>
    <xf numFmtId="0" fontId="8" fillId="0" borderId="0" xfId="2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/>
    </xf>
    <xf numFmtId="0" fontId="7" fillId="0" borderId="12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9" fillId="0" borderId="15" xfId="0" applyFont="1" applyBorder="1" applyAlignment="1">
      <alignment vertical="center"/>
    </xf>
    <xf numFmtId="37" fontId="7" fillId="0" borderId="15" xfId="3" applyNumberFormat="1" applyFont="1" applyBorder="1" applyAlignment="1">
      <alignment horizontal="center"/>
    </xf>
    <xf numFmtId="0" fontId="7" fillId="0" borderId="16" xfId="2" applyFont="1" applyBorder="1" applyAlignment="1">
      <alignment horizontal="center"/>
    </xf>
    <xf numFmtId="0" fontId="8" fillId="0" borderId="2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7" fillId="0" borderId="5" xfId="2" applyFont="1" applyBorder="1"/>
    <xf numFmtId="0" fontId="7" fillId="0" borderId="31" xfId="2" applyFont="1" applyBorder="1"/>
    <xf numFmtId="0" fontId="8" fillId="0" borderId="33" xfId="2" applyFont="1" applyBorder="1" applyAlignment="1">
      <alignment horizontal="center" vertical="center" wrapText="1"/>
    </xf>
    <xf numFmtId="0" fontId="7" fillId="0" borderId="4" xfId="2" applyFont="1" applyBorder="1"/>
    <xf numFmtId="0" fontId="7" fillId="0" borderId="34" xfId="2" applyFont="1" applyBorder="1"/>
    <xf numFmtId="49" fontId="7" fillId="0" borderId="13" xfId="2" applyNumberFormat="1" applyFont="1" applyBorder="1" applyAlignment="1">
      <alignment horizontal="center"/>
    </xf>
    <xf numFmtId="44" fontId="7" fillId="0" borderId="4" xfId="2" applyNumberFormat="1" applyFont="1" applyBorder="1"/>
    <xf numFmtId="44" fontId="7" fillId="0" borderId="5" xfId="2" applyNumberFormat="1" applyFont="1" applyBorder="1"/>
    <xf numFmtId="44" fontId="7" fillId="0" borderId="6" xfId="2" applyNumberFormat="1" applyFont="1" applyBorder="1"/>
    <xf numFmtId="44" fontId="7" fillId="0" borderId="7" xfId="2" applyNumberFormat="1" applyFont="1" applyBorder="1"/>
    <xf numFmtId="44" fontId="7" fillId="0" borderId="8" xfId="2" applyNumberFormat="1" applyFont="1" applyBorder="1"/>
    <xf numFmtId="44" fontId="7" fillId="0" borderId="0" xfId="2" applyNumberFormat="1" applyFont="1" applyBorder="1" applyAlignment="1">
      <alignment horizontal="right"/>
    </xf>
    <xf numFmtId="44" fontId="8" fillId="0" borderId="0" xfId="2" applyNumberFormat="1" applyFont="1" applyBorder="1" applyAlignment="1">
      <alignment horizontal="right"/>
    </xf>
    <xf numFmtId="0" fontId="7" fillId="0" borderId="4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9" fillId="0" borderId="7" xfId="0" applyFont="1" applyBorder="1" applyAlignment="1">
      <alignment vertical="center"/>
    </xf>
    <xf numFmtId="0" fontId="7" fillId="0" borderId="7" xfId="2" applyFont="1" applyBorder="1"/>
    <xf numFmtId="44" fontId="7" fillId="0" borderId="39" xfId="2" applyNumberFormat="1" applyFont="1" applyBorder="1"/>
    <xf numFmtId="0" fontId="8" fillId="0" borderId="42" xfId="2" applyFont="1" applyBorder="1" applyAlignment="1">
      <alignment horizontal="center" vertical="center" wrapText="1"/>
    </xf>
    <xf numFmtId="0" fontId="8" fillId="0" borderId="0" xfId="2" applyFont="1" applyBorder="1" applyAlignment="1">
      <alignment vertical="center" wrapText="1"/>
    </xf>
    <xf numFmtId="44" fontId="7" fillId="0" borderId="43" xfId="2" applyNumberFormat="1" applyFont="1" applyBorder="1"/>
    <xf numFmtId="44" fontId="7" fillId="0" borderId="44" xfId="2" applyNumberFormat="1" applyFont="1" applyBorder="1"/>
    <xf numFmtId="44" fontId="7" fillId="0" borderId="45" xfId="2" applyNumberFormat="1" applyFont="1" applyBorder="1"/>
    <xf numFmtId="44" fontId="7" fillId="0" borderId="46" xfId="2" applyNumberFormat="1" applyFont="1" applyBorder="1"/>
    <xf numFmtId="44" fontId="7" fillId="0" borderId="47" xfId="2" applyNumberFormat="1" applyFont="1" applyBorder="1"/>
    <xf numFmtId="44" fontId="7" fillId="0" borderId="48" xfId="2" applyNumberFormat="1" applyFont="1" applyBorder="1"/>
    <xf numFmtId="0" fontId="8" fillId="0" borderId="49" xfId="2" applyFont="1" applyBorder="1" applyAlignment="1">
      <alignment horizontal="center" vertical="center" wrapText="1"/>
    </xf>
    <xf numFmtId="0" fontId="8" fillId="0" borderId="50" xfId="2" applyFont="1" applyBorder="1" applyAlignment="1">
      <alignment horizontal="center" vertical="center" wrapText="1"/>
    </xf>
    <xf numFmtId="0" fontId="8" fillId="0" borderId="51" xfId="2" applyFont="1" applyBorder="1" applyAlignment="1">
      <alignment horizontal="center" vertical="center" wrapText="1"/>
    </xf>
    <xf numFmtId="0" fontId="7" fillId="0" borderId="0" xfId="2" applyFont="1" applyBorder="1" applyAlignment="1">
      <alignment vertical="center" wrapText="1"/>
    </xf>
    <xf numFmtId="0" fontId="8" fillId="0" borderId="56" xfId="2" applyFont="1" applyBorder="1" applyAlignment="1">
      <alignment horizontal="center" vertical="center" wrapText="1"/>
    </xf>
    <xf numFmtId="44" fontId="7" fillId="0" borderId="56" xfId="2" applyNumberFormat="1" applyFont="1" applyBorder="1"/>
    <xf numFmtId="0" fontId="8" fillId="0" borderId="61" xfId="2" applyFont="1" applyBorder="1" applyAlignment="1">
      <alignment horizontal="center" vertical="center" wrapText="1"/>
    </xf>
    <xf numFmtId="0" fontId="8" fillId="0" borderId="62" xfId="2" applyFont="1" applyBorder="1" applyAlignment="1">
      <alignment horizontal="center" vertical="center" wrapText="1"/>
    </xf>
    <xf numFmtId="44" fontId="7" fillId="0" borderId="61" xfId="2" applyNumberFormat="1" applyFont="1" applyBorder="1"/>
    <xf numFmtId="44" fontId="7" fillId="0" borderId="62" xfId="2" applyNumberFormat="1" applyFont="1" applyBorder="1"/>
    <xf numFmtId="44" fontId="7" fillId="0" borderId="63" xfId="2" applyNumberFormat="1" applyFont="1" applyBorder="1"/>
    <xf numFmtId="44" fontId="7" fillId="0" borderId="64" xfId="2" applyNumberFormat="1" applyFont="1" applyBorder="1"/>
    <xf numFmtId="44" fontId="7" fillId="0" borderId="65" xfId="2" applyNumberFormat="1" applyFont="1" applyBorder="1"/>
    <xf numFmtId="0" fontId="8" fillId="0" borderId="69" xfId="2" applyFont="1" applyBorder="1" applyAlignment="1">
      <alignment horizontal="center" vertical="center" wrapText="1"/>
    </xf>
    <xf numFmtId="0" fontId="8" fillId="0" borderId="70" xfId="2" applyFont="1" applyBorder="1" applyAlignment="1">
      <alignment horizontal="center" vertical="center" wrapText="1"/>
    </xf>
    <xf numFmtId="44" fontId="7" fillId="0" borderId="69" xfId="2" applyNumberFormat="1" applyFont="1" applyBorder="1"/>
    <xf numFmtId="44" fontId="7" fillId="0" borderId="70" xfId="2" applyNumberFormat="1" applyFont="1" applyBorder="1"/>
    <xf numFmtId="44" fontId="7" fillId="0" borderId="71" xfId="2" applyNumberFormat="1" applyFont="1" applyBorder="1"/>
    <xf numFmtId="44" fontId="7" fillId="0" borderId="72" xfId="2" applyNumberFormat="1" applyFont="1" applyBorder="1"/>
    <xf numFmtId="44" fontId="7" fillId="0" borderId="73" xfId="2" applyNumberFormat="1" applyFont="1" applyBorder="1"/>
    <xf numFmtId="49" fontId="7" fillId="0" borderId="16" xfId="2" applyNumberFormat="1" applyFont="1" applyBorder="1" applyAlignment="1">
      <alignment horizontal="center"/>
    </xf>
    <xf numFmtId="0" fontId="3" fillId="0" borderId="0" xfId="0" applyFont="1" applyFill="1" applyBorder="1" applyAlignment="1"/>
    <xf numFmtId="0" fontId="2" fillId="0" borderId="25" xfId="0" applyFont="1" applyFill="1" applyBorder="1"/>
    <xf numFmtId="0" fontId="2" fillId="0" borderId="55" xfId="0" applyFont="1" applyBorder="1"/>
    <xf numFmtId="0" fontId="8" fillId="0" borderId="55" xfId="2" applyFont="1" applyBorder="1" applyAlignment="1">
      <alignment horizontal="center"/>
    </xf>
    <xf numFmtId="0" fontId="8" fillId="0" borderId="55" xfId="2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8" fillId="0" borderId="74" xfId="2" applyFont="1" applyBorder="1" applyAlignment="1">
      <alignment horizontal="center" vertical="center" wrapText="1"/>
    </xf>
    <xf numFmtId="0" fontId="8" fillId="0" borderId="75" xfId="2" applyFont="1" applyBorder="1" applyAlignment="1">
      <alignment horizontal="center" vertical="center" wrapText="1"/>
    </xf>
    <xf numFmtId="44" fontId="7" fillId="0" borderId="76" xfId="2" applyNumberFormat="1" applyFont="1" applyBorder="1"/>
    <xf numFmtId="44" fontId="8" fillId="2" borderId="77" xfId="2" applyNumberFormat="1" applyFont="1" applyFill="1" applyBorder="1"/>
    <xf numFmtId="44" fontId="7" fillId="0" borderId="78" xfId="2" applyNumberFormat="1" applyFont="1" applyBorder="1"/>
    <xf numFmtId="44" fontId="8" fillId="2" borderId="79" xfId="2" applyNumberFormat="1" applyFont="1" applyFill="1" applyBorder="1"/>
    <xf numFmtId="0" fontId="8" fillId="0" borderId="35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 vertical="center" wrapText="1"/>
    </xf>
    <xf numFmtId="0" fontId="8" fillId="0" borderId="38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  <xf numFmtId="0" fontId="7" fillId="0" borderId="37" xfId="2" applyFont="1" applyBorder="1" applyAlignment="1">
      <alignment horizontal="center" vertical="center"/>
    </xf>
    <xf numFmtId="0" fontId="7" fillId="0" borderId="55" xfId="2" applyFont="1" applyFill="1" applyBorder="1" applyAlignment="1">
      <alignment horizontal="center"/>
    </xf>
    <xf numFmtId="0" fontId="8" fillId="0" borderId="24" xfId="2" applyFont="1" applyBorder="1" applyAlignment="1">
      <alignment horizontal="center" vertical="center" wrapText="1"/>
    </xf>
    <xf numFmtId="0" fontId="8" fillId="0" borderId="22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7" fillId="0" borderId="55" xfId="2" applyFont="1" applyBorder="1" applyAlignment="1">
      <alignment horizontal="center"/>
    </xf>
    <xf numFmtId="0" fontId="8" fillId="0" borderId="2" xfId="2" applyFont="1" applyFill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8" fillId="0" borderId="54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3" fillId="0" borderId="55" xfId="0" applyFont="1" applyFill="1" applyBorder="1" applyAlignment="1"/>
    <xf numFmtId="0" fontId="8" fillId="0" borderId="66" xfId="2" applyFont="1" applyBorder="1" applyAlignment="1">
      <alignment horizontal="center" vertical="center" wrapText="1"/>
    </xf>
    <xf numFmtId="0" fontId="8" fillId="0" borderId="67" xfId="2" applyFont="1" applyBorder="1" applyAlignment="1">
      <alignment horizontal="center" vertical="center" wrapText="1"/>
    </xf>
    <xf numFmtId="0" fontId="8" fillId="0" borderId="68" xfId="2" applyFont="1" applyBorder="1" applyAlignment="1">
      <alignment horizontal="center" vertical="center" wrapText="1"/>
    </xf>
    <xf numFmtId="0" fontId="8" fillId="0" borderId="58" xfId="2" applyFont="1" applyBorder="1" applyAlignment="1">
      <alignment horizontal="center" vertical="center" wrapText="1"/>
    </xf>
    <xf numFmtId="0" fontId="8" fillId="0" borderId="59" xfId="2" applyFont="1" applyBorder="1" applyAlignment="1">
      <alignment horizontal="center" vertical="center" wrapText="1"/>
    </xf>
    <xf numFmtId="0" fontId="8" fillId="0" borderId="60" xfId="2" applyFont="1" applyBorder="1" applyAlignment="1">
      <alignment horizontal="center" vertical="center" wrapText="1"/>
    </xf>
    <xf numFmtId="0" fontId="8" fillId="0" borderId="57" xfId="2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/>
    </xf>
    <xf numFmtId="0" fontId="2" fillId="0" borderId="81" xfId="0" applyFont="1" applyBorder="1" applyAlignment="1">
      <alignment horizontal="center"/>
    </xf>
    <xf numFmtId="0" fontId="2" fillId="0" borderId="82" xfId="0" applyFont="1" applyBorder="1" applyAlignment="1">
      <alignment horizontal="center"/>
    </xf>
    <xf numFmtId="0" fontId="4" fillId="0" borderId="32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164" fontId="5" fillId="0" borderId="83" xfId="0" applyNumberFormat="1" applyFont="1" applyBorder="1" applyAlignment="1">
      <alignment wrapText="1"/>
    </xf>
    <xf numFmtId="164" fontId="5" fillId="0" borderId="84" xfId="0" applyNumberFormat="1" applyFont="1" applyBorder="1" applyAlignment="1">
      <alignment wrapText="1"/>
    </xf>
    <xf numFmtId="0" fontId="3" fillId="0" borderId="84" xfId="0" applyFont="1" applyBorder="1"/>
    <xf numFmtId="164" fontId="5" fillId="0" borderId="85" xfId="1" applyNumberFormat="1" applyFont="1" applyBorder="1" applyAlignment="1">
      <alignment horizontal="right" wrapText="1"/>
    </xf>
    <xf numFmtId="164" fontId="5" fillId="0" borderId="84" xfId="1" applyNumberFormat="1" applyFont="1" applyBorder="1" applyAlignment="1">
      <alignment horizontal="right" wrapText="1"/>
    </xf>
  </cellXfs>
  <cellStyles count="4">
    <cellStyle name="Comma 2" xfId="3" xr:uid="{3FDD963A-3BF4-40A6-92F8-F0A3C328499E}"/>
    <cellStyle name="Currency" xfId="1" builtinId="4"/>
    <cellStyle name="Normal" xfId="0" builtinId="0"/>
    <cellStyle name="Normal 2" xfId="2" xr:uid="{CD352A8E-63D5-4171-BF9F-888F0D0916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2391-91C0-41FF-81D9-2630D8A91F94}">
  <sheetPr>
    <pageSetUpPr fitToPage="1"/>
  </sheetPr>
  <dimension ref="A1:AA59"/>
  <sheetViews>
    <sheetView topLeftCell="C4" zoomScale="60" zoomScaleNormal="60" zoomScaleSheetLayoutView="50" workbookViewId="0">
      <selection activeCell="U28" sqref="U28"/>
    </sheetView>
  </sheetViews>
  <sheetFormatPr defaultColWidth="11.42578125" defaultRowHeight="13.8" x14ac:dyDescent="0.3"/>
  <cols>
    <col min="1" max="1" width="8.28515625" style="14" customWidth="1"/>
    <col min="2" max="2" width="41.140625" style="15" customWidth="1"/>
    <col min="3" max="3" width="13" style="15" customWidth="1"/>
    <col min="4" max="4" width="30.42578125" style="15" customWidth="1"/>
    <col min="5" max="5" width="13.42578125" style="14" customWidth="1"/>
    <col min="6" max="6" width="2.7109375" style="14" customWidth="1"/>
    <col min="7" max="7" width="18.7109375" style="15" customWidth="1"/>
    <col min="8" max="12" width="20" style="15" customWidth="1"/>
    <col min="13" max="13" width="18.85546875" style="15" customWidth="1"/>
    <col min="14" max="14" width="2.7109375" style="15" customWidth="1"/>
    <col min="15" max="19" width="22.28515625" style="15" customWidth="1"/>
    <col min="20" max="20" width="2.7109375" style="25" customWidth="1"/>
    <col min="21" max="21" width="21.28515625" style="15" customWidth="1"/>
    <col min="22" max="22" width="2.7109375" style="25" customWidth="1"/>
    <col min="23" max="24" width="22.28515625" style="15" customWidth="1"/>
    <col min="25" max="25" width="2.7109375" style="43" customWidth="1"/>
    <col min="26" max="26" width="20.42578125" style="15" customWidth="1"/>
    <col min="27" max="27" width="19" style="15" customWidth="1"/>
    <col min="28" max="16384" width="11.42578125" style="15"/>
  </cols>
  <sheetData>
    <row r="1" spans="1:27" x14ac:dyDescent="0.3">
      <c r="B1" s="114" t="s">
        <v>0</v>
      </c>
      <c r="C1" s="137"/>
      <c r="D1" s="137"/>
      <c r="G1" s="113" t="s">
        <v>4</v>
      </c>
      <c r="H1" s="141"/>
      <c r="I1" s="141"/>
    </row>
    <row r="2" spans="1:27" ht="14.4" thickBot="1" x14ac:dyDescent="0.35"/>
    <row r="3" spans="1:27" s="16" customFormat="1" ht="27" customHeight="1" thickTop="1" thickBot="1" x14ac:dyDescent="0.35">
      <c r="A3" s="127" t="s">
        <v>93</v>
      </c>
      <c r="B3" s="128"/>
      <c r="C3" s="128"/>
      <c r="D3" s="128"/>
      <c r="E3" s="129"/>
      <c r="F3" s="47"/>
      <c r="G3" s="127" t="s">
        <v>96</v>
      </c>
      <c r="H3" s="128"/>
      <c r="I3" s="128"/>
      <c r="J3" s="128"/>
      <c r="K3" s="128"/>
      <c r="L3" s="128"/>
      <c r="M3" s="129"/>
      <c r="N3" s="17"/>
      <c r="O3" s="127" t="s">
        <v>94</v>
      </c>
      <c r="P3" s="128"/>
      <c r="Q3" s="128"/>
      <c r="R3" s="128"/>
      <c r="S3" s="129"/>
      <c r="T3" s="45"/>
      <c r="U3" s="26" t="s">
        <v>95</v>
      </c>
      <c r="V3" s="45"/>
      <c r="W3" s="127" t="s">
        <v>97</v>
      </c>
      <c r="X3" s="129"/>
      <c r="Y3" s="44"/>
      <c r="Z3" s="125" t="s">
        <v>101</v>
      </c>
      <c r="AA3" s="126"/>
    </row>
    <row r="4" spans="1:27" s="19" customFormat="1" ht="93" customHeight="1" thickTop="1" x14ac:dyDescent="0.25">
      <c r="A4" s="60" t="s">
        <v>28</v>
      </c>
      <c r="B4" s="38" t="s">
        <v>30</v>
      </c>
      <c r="C4" s="38" t="s">
        <v>29</v>
      </c>
      <c r="D4" s="38" t="s">
        <v>74</v>
      </c>
      <c r="E4" s="59" t="s">
        <v>92</v>
      </c>
      <c r="F4" s="133"/>
      <c r="G4" s="65" t="s">
        <v>106</v>
      </c>
      <c r="H4" s="38" t="s">
        <v>107</v>
      </c>
      <c r="I4" s="38" t="s">
        <v>109</v>
      </c>
      <c r="J4" s="38" t="s">
        <v>90</v>
      </c>
      <c r="K4" s="38" t="s">
        <v>110</v>
      </c>
      <c r="L4" s="38" t="s">
        <v>91</v>
      </c>
      <c r="M4" s="62" t="s">
        <v>111</v>
      </c>
      <c r="N4" s="138"/>
      <c r="O4" s="60" t="s">
        <v>108</v>
      </c>
      <c r="P4" s="38" t="s">
        <v>89</v>
      </c>
      <c r="Q4" s="38" t="s">
        <v>105</v>
      </c>
      <c r="R4" s="38" t="s">
        <v>34</v>
      </c>
      <c r="S4" s="59" t="s">
        <v>35</v>
      </c>
      <c r="T4" s="139"/>
      <c r="U4" s="61" t="s">
        <v>31</v>
      </c>
      <c r="V4" s="130"/>
      <c r="W4" s="65" t="s">
        <v>85</v>
      </c>
      <c r="X4" s="62" t="s">
        <v>86</v>
      </c>
      <c r="Y4" s="133"/>
      <c r="Z4" s="30" t="s">
        <v>102</v>
      </c>
      <c r="AA4" s="32" t="s">
        <v>36</v>
      </c>
    </row>
    <row r="5" spans="1:27" x14ac:dyDescent="0.3">
      <c r="A5" s="53">
        <v>1</v>
      </c>
      <c r="B5" s="24" t="s">
        <v>84</v>
      </c>
      <c r="C5" s="21">
        <v>1</v>
      </c>
      <c r="D5" s="20" t="s">
        <v>53</v>
      </c>
      <c r="E5" s="54">
        <v>60</v>
      </c>
      <c r="F5" s="133"/>
      <c r="G5" s="69">
        <v>0</v>
      </c>
      <c r="H5" s="22">
        <v>0</v>
      </c>
      <c r="I5" s="22"/>
      <c r="J5" s="22">
        <v>0</v>
      </c>
      <c r="K5" s="22">
        <v>0</v>
      </c>
      <c r="L5" s="22">
        <v>0</v>
      </c>
      <c r="M5" s="70">
        <v>0</v>
      </c>
      <c r="N5" s="138"/>
      <c r="O5" s="33"/>
      <c r="P5" s="22">
        <v>0</v>
      </c>
      <c r="Q5" s="22">
        <v>0</v>
      </c>
      <c r="R5" s="22">
        <v>0</v>
      </c>
      <c r="S5" s="34">
        <v>0</v>
      </c>
      <c r="T5" s="139"/>
      <c r="U5" s="39">
        <f>((G5+H5+P5+Q5)*E5)+J5+K5+L5+M5+R5+S5</f>
        <v>0</v>
      </c>
      <c r="V5" s="130"/>
      <c r="W5" s="66"/>
      <c r="X5" s="63"/>
      <c r="Y5" s="133"/>
      <c r="Z5" s="33">
        <v>0</v>
      </c>
      <c r="AA5" s="34">
        <v>0</v>
      </c>
    </row>
    <row r="6" spans="1:27" x14ac:dyDescent="0.3">
      <c r="A6" s="53">
        <v>2</v>
      </c>
      <c r="B6" s="24" t="s">
        <v>37</v>
      </c>
      <c r="C6" s="21">
        <v>1</v>
      </c>
      <c r="D6" s="20" t="s">
        <v>54</v>
      </c>
      <c r="E6" s="54">
        <v>60</v>
      </c>
      <c r="F6" s="133"/>
      <c r="G6" s="69">
        <v>0</v>
      </c>
      <c r="H6" s="22">
        <v>0</v>
      </c>
      <c r="I6" s="22"/>
      <c r="J6" s="22">
        <v>0</v>
      </c>
      <c r="K6" s="22">
        <v>0</v>
      </c>
      <c r="L6" s="22">
        <v>0</v>
      </c>
      <c r="M6" s="70">
        <v>0</v>
      </c>
      <c r="N6" s="138"/>
      <c r="O6" s="33"/>
      <c r="P6" s="22">
        <v>0</v>
      </c>
      <c r="Q6" s="22">
        <v>0</v>
      </c>
      <c r="R6" s="22">
        <v>0</v>
      </c>
      <c r="S6" s="34">
        <v>0</v>
      </c>
      <c r="T6" s="139"/>
      <c r="U6" s="39">
        <f t="shared" ref="U6:U27" si="0">((G6+H6+P6+Q6)*E6)+J6+K6+L6+M6+R6+S6</f>
        <v>0</v>
      </c>
      <c r="V6" s="130"/>
      <c r="W6" s="66"/>
      <c r="X6" s="63"/>
      <c r="Y6" s="133"/>
      <c r="Z6" s="33">
        <v>0</v>
      </c>
      <c r="AA6" s="34">
        <v>0</v>
      </c>
    </row>
    <row r="7" spans="1:27" x14ac:dyDescent="0.3">
      <c r="A7" s="53">
        <v>3</v>
      </c>
      <c r="B7" s="24" t="s">
        <v>83</v>
      </c>
      <c r="C7" s="21">
        <v>1</v>
      </c>
      <c r="D7" s="20" t="s">
        <v>55</v>
      </c>
      <c r="E7" s="54">
        <v>60</v>
      </c>
      <c r="F7" s="133"/>
      <c r="G7" s="69">
        <v>0</v>
      </c>
      <c r="H7" s="22">
        <v>0</v>
      </c>
      <c r="I7" s="22"/>
      <c r="J7" s="22">
        <v>0</v>
      </c>
      <c r="K7" s="22">
        <v>0</v>
      </c>
      <c r="L7" s="22">
        <v>0</v>
      </c>
      <c r="M7" s="70">
        <v>0</v>
      </c>
      <c r="N7" s="138"/>
      <c r="O7" s="33"/>
      <c r="P7" s="22">
        <v>0</v>
      </c>
      <c r="Q7" s="22">
        <v>0</v>
      </c>
      <c r="R7" s="22">
        <v>0</v>
      </c>
      <c r="S7" s="34">
        <v>0</v>
      </c>
      <c r="T7" s="139"/>
      <c r="U7" s="39">
        <f t="shared" si="0"/>
        <v>0</v>
      </c>
      <c r="V7" s="130"/>
      <c r="W7" s="66"/>
      <c r="X7" s="63"/>
      <c r="Y7" s="133"/>
      <c r="Z7" s="33">
        <v>0</v>
      </c>
      <c r="AA7" s="34">
        <v>0</v>
      </c>
    </row>
    <row r="8" spans="1:27" x14ac:dyDescent="0.3">
      <c r="A8" s="53">
        <v>4</v>
      </c>
      <c r="B8" s="24" t="s">
        <v>38</v>
      </c>
      <c r="C8" s="21">
        <v>1</v>
      </c>
      <c r="D8" s="20" t="s">
        <v>56</v>
      </c>
      <c r="E8" s="54">
        <v>60</v>
      </c>
      <c r="F8" s="133"/>
      <c r="G8" s="69">
        <v>0</v>
      </c>
      <c r="H8" s="22">
        <v>0</v>
      </c>
      <c r="I8" s="22"/>
      <c r="J8" s="22">
        <v>0</v>
      </c>
      <c r="K8" s="22">
        <v>0</v>
      </c>
      <c r="L8" s="22">
        <v>0</v>
      </c>
      <c r="M8" s="70">
        <v>0</v>
      </c>
      <c r="N8" s="138"/>
      <c r="O8" s="33"/>
      <c r="P8" s="22">
        <v>0</v>
      </c>
      <c r="Q8" s="22">
        <v>0</v>
      </c>
      <c r="R8" s="22">
        <v>0</v>
      </c>
      <c r="S8" s="34">
        <v>0</v>
      </c>
      <c r="T8" s="139"/>
      <c r="U8" s="39">
        <f t="shared" si="0"/>
        <v>0</v>
      </c>
      <c r="V8" s="130"/>
      <c r="W8" s="66"/>
      <c r="X8" s="63"/>
      <c r="Y8" s="133"/>
      <c r="Z8" s="33">
        <v>0</v>
      </c>
      <c r="AA8" s="34">
        <v>0</v>
      </c>
    </row>
    <row r="9" spans="1:27" x14ac:dyDescent="0.3">
      <c r="A9" s="53">
        <v>5</v>
      </c>
      <c r="B9" s="24" t="s">
        <v>39</v>
      </c>
      <c r="C9" s="21">
        <v>1</v>
      </c>
      <c r="D9" s="20" t="s">
        <v>57</v>
      </c>
      <c r="E9" s="54">
        <v>60</v>
      </c>
      <c r="F9" s="133"/>
      <c r="G9" s="69">
        <v>0</v>
      </c>
      <c r="H9" s="22">
        <v>0</v>
      </c>
      <c r="I9" s="22"/>
      <c r="J9" s="22">
        <v>0</v>
      </c>
      <c r="K9" s="22">
        <v>0</v>
      </c>
      <c r="L9" s="22">
        <v>0</v>
      </c>
      <c r="M9" s="70">
        <v>0</v>
      </c>
      <c r="N9" s="138"/>
      <c r="O9" s="33"/>
      <c r="P9" s="22">
        <v>0</v>
      </c>
      <c r="Q9" s="22">
        <v>0</v>
      </c>
      <c r="R9" s="22">
        <v>0</v>
      </c>
      <c r="S9" s="34">
        <v>0</v>
      </c>
      <c r="T9" s="139"/>
      <c r="U9" s="39">
        <f t="shared" si="0"/>
        <v>0</v>
      </c>
      <c r="V9" s="130"/>
      <c r="W9" s="66"/>
      <c r="X9" s="63"/>
      <c r="Y9" s="133"/>
      <c r="Z9" s="33">
        <v>0</v>
      </c>
      <c r="AA9" s="34">
        <v>0</v>
      </c>
    </row>
    <row r="10" spans="1:27" x14ac:dyDescent="0.3">
      <c r="A10" s="53">
        <v>6</v>
      </c>
      <c r="B10" s="24" t="s">
        <v>80</v>
      </c>
      <c r="C10" s="21">
        <v>1</v>
      </c>
      <c r="D10" s="20" t="s">
        <v>58</v>
      </c>
      <c r="E10" s="54">
        <v>60</v>
      </c>
      <c r="F10" s="133"/>
      <c r="G10" s="69">
        <v>0</v>
      </c>
      <c r="H10" s="22">
        <v>0</v>
      </c>
      <c r="I10" s="22"/>
      <c r="J10" s="22">
        <v>0</v>
      </c>
      <c r="K10" s="22">
        <v>0</v>
      </c>
      <c r="L10" s="22">
        <v>0</v>
      </c>
      <c r="M10" s="70">
        <v>0</v>
      </c>
      <c r="N10" s="138"/>
      <c r="O10" s="33"/>
      <c r="P10" s="22">
        <v>0</v>
      </c>
      <c r="Q10" s="22">
        <v>0</v>
      </c>
      <c r="R10" s="22">
        <v>0</v>
      </c>
      <c r="S10" s="34">
        <v>0</v>
      </c>
      <c r="T10" s="139"/>
      <c r="U10" s="39">
        <f t="shared" si="0"/>
        <v>0</v>
      </c>
      <c r="V10" s="130"/>
      <c r="W10" s="66"/>
      <c r="X10" s="63"/>
      <c r="Y10" s="133"/>
      <c r="Z10" s="33">
        <v>0</v>
      </c>
      <c r="AA10" s="34">
        <v>0</v>
      </c>
    </row>
    <row r="11" spans="1:27" x14ac:dyDescent="0.3">
      <c r="A11" s="53">
        <v>7</v>
      </c>
      <c r="B11" s="24" t="s">
        <v>40</v>
      </c>
      <c r="C11" s="21">
        <v>1</v>
      </c>
      <c r="D11" s="20" t="s">
        <v>59</v>
      </c>
      <c r="E11" s="54">
        <v>60</v>
      </c>
      <c r="F11" s="133"/>
      <c r="G11" s="69">
        <v>0</v>
      </c>
      <c r="H11" s="22">
        <v>0</v>
      </c>
      <c r="I11" s="22"/>
      <c r="J11" s="22">
        <v>0</v>
      </c>
      <c r="K11" s="22">
        <v>0</v>
      </c>
      <c r="L11" s="22">
        <v>0</v>
      </c>
      <c r="M11" s="70">
        <v>0</v>
      </c>
      <c r="N11" s="138"/>
      <c r="O11" s="33"/>
      <c r="P11" s="22">
        <v>0</v>
      </c>
      <c r="Q11" s="22">
        <v>0</v>
      </c>
      <c r="R11" s="22">
        <v>0</v>
      </c>
      <c r="S11" s="34">
        <v>0</v>
      </c>
      <c r="T11" s="139"/>
      <c r="U11" s="39">
        <f t="shared" si="0"/>
        <v>0</v>
      </c>
      <c r="V11" s="130"/>
      <c r="W11" s="66"/>
      <c r="X11" s="63"/>
      <c r="Y11" s="133"/>
      <c r="Z11" s="33">
        <v>0</v>
      </c>
      <c r="AA11" s="34">
        <v>0</v>
      </c>
    </row>
    <row r="12" spans="1:27" x14ac:dyDescent="0.3">
      <c r="A12" s="53">
        <v>8</v>
      </c>
      <c r="B12" s="24" t="s">
        <v>41</v>
      </c>
      <c r="C12" s="21">
        <v>1</v>
      </c>
      <c r="D12" s="20" t="s">
        <v>60</v>
      </c>
      <c r="E12" s="54">
        <v>60</v>
      </c>
      <c r="F12" s="133"/>
      <c r="G12" s="69">
        <v>0</v>
      </c>
      <c r="H12" s="22">
        <v>0</v>
      </c>
      <c r="I12" s="22"/>
      <c r="J12" s="22">
        <v>0</v>
      </c>
      <c r="K12" s="22">
        <v>0</v>
      </c>
      <c r="L12" s="22">
        <v>0</v>
      </c>
      <c r="M12" s="70">
        <v>0</v>
      </c>
      <c r="N12" s="138"/>
      <c r="O12" s="33"/>
      <c r="P12" s="22">
        <v>0</v>
      </c>
      <c r="Q12" s="22">
        <v>0</v>
      </c>
      <c r="R12" s="22">
        <v>0</v>
      </c>
      <c r="S12" s="34">
        <v>0</v>
      </c>
      <c r="T12" s="139"/>
      <c r="U12" s="39">
        <f t="shared" si="0"/>
        <v>0</v>
      </c>
      <c r="V12" s="130"/>
      <c r="W12" s="66"/>
      <c r="X12" s="63"/>
      <c r="Y12" s="133"/>
      <c r="Z12" s="33">
        <v>0</v>
      </c>
      <c r="AA12" s="34">
        <v>0</v>
      </c>
    </row>
    <row r="13" spans="1:27" x14ac:dyDescent="0.3">
      <c r="A13" s="53">
        <v>9</v>
      </c>
      <c r="B13" s="24" t="s">
        <v>42</v>
      </c>
      <c r="C13" s="21">
        <v>1</v>
      </c>
      <c r="D13" s="20" t="s">
        <v>61</v>
      </c>
      <c r="E13" s="54">
        <v>60</v>
      </c>
      <c r="F13" s="133"/>
      <c r="G13" s="69">
        <v>0</v>
      </c>
      <c r="H13" s="22">
        <v>0</v>
      </c>
      <c r="I13" s="22"/>
      <c r="J13" s="22">
        <v>0</v>
      </c>
      <c r="K13" s="22">
        <v>0</v>
      </c>
      <c r="L13" s="22">
        <v>0</v>
      </c>
      <c r="M13" s="70">
        <v>0</v>
      </c>
      <c r="N13" s="138"/>
      <c r="O13" s="33"/>
      <c r="P13" s="22">
        <v>0</v>
      </c>
      <c r="Q13" s="22">
        <v>0</v>
      </c>
      <c r="R13" s="22">
        <v>0</v>
      </c>
      <c r="S13" s="34">
        <v>0</v>
      </c>
      <c r="T13" s="139"/>
      <c r="U13" s="39">
        <f t="shared" si="0"/>
        <v>0</v>
      </c>
      <c r="V13" s="130"/>
      <c r="W13" s="66"/>
      <c r="X13" s="63"/>
      <c r="Y13" s="133"/>
      <c r="Z13" s="33">
        <v>0</v>
      </c>
      <c r="AA13" s="34">
        <v>0</v>
      </c>
    </row>
    <row r="14" spans="1:27" x14ac:dyDescent="0.3">
      <c r="A14" s="53">
        <v>10</v>
      </c>
      <c r="B14" s="24" t="s">
        <v>81</v>
      </c>
      <c r="C14" s="21">
        <v>1</v>
      </c>
      <c r="D14" s="20" t="s">
        <v>62</v>
      </c>
      <c r="E14" s="54">
        <v>60</v>
      </c>
      <c r="F14" s="133"/>
      <c r="G14" s="69">
        <v>0</v>
      </c>
      <c r="H14" s="22">
        <v>0</v>
      </c>
      <c r="I14" s="22"/>
      <c r="J14" s="22">
        <v>0</v>
      </c>
      <c r="K14" s="22">
        <v>0</v>
      </c>
      <c r="L14" s="22">
        <v>0</v>
      </c>
      <c r="M14" s="70">
        <v>0</v>
      </c>
      <c r="N14" s="138"/>
      <c r="O14" s="33"/>
      <c r="P14" s="22">
        <v>0</v>
      </c>
      <c r="Q14" s="22">
        <v>0</v>
      </c>
      <c r="R14" s="22">
        <v>0</v>
      </c>
      <c r="S14" s="34">
        <v>0</v>
      </c>
      <c r="T14" s="139"/>
      <c r="U14" s="39">
        <f t="shared" si="0"/>
        <v>0</v>
      </c>
      <c r="V14" s="130"/>
      <c r="W14" s="66"/>
      <c r="X14" s="63"/>
      <c r="Y14" s="133"/>
      <c r="Z14" s="33">
        <v>0</v>
      </c>
      <c r="AA14" s="34">
        <v>0</v>
      </c>
    </row>
    <row r="15" spans="1:27" x14ac:dyDescent="0.3">
      <c r="A15" s="53">
        <v>11</v>
      </c>
      <c r="B15" s="24" t="s">
        <v>82</v>
      </c>
      <c r="C15" s="21">
        <v>10</v>
      </c>
      <c r="D15" s="23" t="s">
        <v>63</v>
      </c>
      <c r="E15" s="54">
        <v>60</v>
      </c>
      <c r="F15" s="133"/>
      <c r="G15" s="69">
        <v>0</v>
      </c>
      <c r="H15" s="22">
        <v>0</v>
      </c>
      <c r="I15" s="22"/>
      <c r="J15" s="22">
        <v>0</v>
      </c>
      <c r="K15" s="22">
        <v>0</v>
      </c>
      <c r="L15" s="22">
        <v>0</v>
      </c>
      <c r="M15" s="70">
        <v>0</v>
      </c>
      <c r="N15" s="138"/>
      <c r="O15" s="33"/>
      <c r="P15" s="22">
        <v>0</v>
      </c>
      <c r="Q15" s="22">
        <v>0</v>
      </c>
      <c r="R15" s="22">
        <v>0</v>
      </c>
      <c r="S15" s="34">
        <v>0</v>
      </c>
      <c r="T15" s="139"/>
      <c r="U15" s="39">
        <f t="shared" si="0"/>
        <v>0</v>
      </c>
      <c r="V15" s="130"/>
      <c r="W15" s="66"/>
      <c r="X15" s="63"/>
      <c r="Y15" s="133"/>
      <c r="Z15" s="33">
        <v>0</v>
      </c>
      <c r="AA15" s="34">
        <v>0</v>
      </c>
    </row>
    <row r="16" spans="1:27" x14ac:dyDescent="0.3">
      <c r="A16" s="53">
        <v>12</v>
      </c>
      <c r="B16" s="24" t="s">
        <v>77</v>
      </c>
      <c r="C16" s="21">
        <v>10</v>
      </c>
      <c r="D16" s="20" t="s">
        <v>64</v>
      </c>
      <c r="E16" s="54">
        <v>60</v>
      </c>
      <c r="F16" s="133"/>
      <c r="G16" s="69">
        <v>0</v>
      </c>
      <c r="H16" s="22">
        <v>0</v>
      </c>
      <c r="I16" s="22"/>
      <c r="J16" s="22">
        <v>0</v>
      </c>
      <c r="K16" s="22">
        <v>0</v>
      </c>
      <c r="L16" s="22">
        <v>0</v>
      </c>
      <c r="M16" s="70">
        <v>0</v>
      </c>
      <c r="N16" s="138"/>
      <c r="O16" s="33"/>
      <c r="P16" s="22">
        <v>0</v>
      </c>
      <c r="Q16" s="22">
        <v>0</v>
      </c>
      <c r="R16" s="22">
        <v>0</v>
      </c>
      <c r="S16" s="34">
        <v>0</v>
      </c>
      <c r="T16" s="139"/>
      <c r="U16" s="39">
        <f t="shared" si="0"/>
        <v>0</v>
      </c>
      <c r="V16" s="130"/>
      <c r="W16" s="66"/>
      <c r="X16" s="63"/>
      <c r="Y16" s="133"/>
      <c r="Z16" s="33">
        <v>0</v>
      </c>
      <c r="AA16" s="34">
        <v>0</v>
      </c>
    </row>
    <row r="17" spans="1:27" x14ac:dyDescent="0.3">
      <c r="A17" s="53">
        <v>13</v>
      </c>
      <c r="B17" s="24" t="s">
        <v>43</v>
      </c>
      <c r="C17" s="21">
        <v>1</v>
      </c>
      <c r="D17" s="20" t="s">
        <v>65</v>
      </c>
      <c r="E17" s="54">
        <v>60</v>
      </c>
      <c r="F17" s="133"/>
      <c r="G17" s="69">
        <v>0</v>
      </c>
      <c r="H17" s="22">
        <v>0</v>
      </c>
      <c r="I17" s="22"/>
      <c r="J17" s="22">
        <v>0</v>
      </c>
      <c r="K17" s="22">
        <v>0</v>
      </c>
      <c r="L17" s="22">
        <v>0</v>
      </c>
      <c r="M17" s="70">
        <v>0</v>
      </c>
      <c r="N17" s="138"/>
      <c r="O17" s="33"/>
      <c r="P17" s="22">
        <v>0</v>
      </c>
      <c r="Q17" s="22">
        <v>0</v>
      </c>
      <c r="R17" s="22">
        <v>0</v>
      </c>
      <c r="S17" s="34">
        <v>0</v>
      </c>
      <c r="T17" s="139"/>
      <c r="U17" s="39">
        <f t="shared" si="0"/>
        <v>0</v>
      </c>
      <c r="V17" s="130"/>
      <c r="W17" s="66"/>
      <c r="X17" s="63"/>
      <c r="Y17" s="133"/>
      <c r="Z17" s="33">
        <v>0</v>
      </c>
      <c r="AA17" s="34">
        <v>0</v>
      </c>
    </row>
    <row r="18" spans="1:27" x14ac:dyDescent="0.3">
      <c r="A18" s="53">
        <v>14</v>
      </c>
      <c r="B18" s="24" t="s">
        <v>44</v>
      </c>
      <c r="C18" s="21">
        <v>1</v>
      </c>
      <c r="D18" s="20" t="s">
        <v>66</v>
      </c>
      <c r="E18" s="54">
        <v>60</v>
      </c>
      <c r="F18" s="133"/>
      <c r="G18" s="69">
        <v>0</v>
      </c>
      <c r="H18" s="22">
        <v>0</v>
      </c>
      <c r="I18" s="22"/>
      <c r="J18" s="22">
        <v>0</v>
      </c>
      <c r="K18" s="22">
        <v>0</v>
      </c>
      <c r="L18" s="22">
        <v>0</v>
      </c>
      <c r="M18" s="70">
        <v>0</v>
      </c>
      <c r="N18" s="138"/>
      <c r="O18" s="33"/>
      <c r="P18" s="22">
        <v>0</v>
      </c>
      <c r="Q18" s="22">
        <v>0</v>
      </c>
      <c r="R18" s="22">
        <v>0</v>
      </c>
      <c r="S18" s="34">
        <v>0</v>
      </c>
      <c r="T18" s="139"/>
      <c r="U18" s="39">
        <f t="shared" si="0"/>
        <v>0</v>
      </c>
      <c r="V18" s="130"/>
      <c r="W18" s="66"/>
      <c r="X18" s="63"/>
      <c r="Y18" s="133"/>
      <c r="Z18" s="33">
        <v>0</v>
      </c>
      <c r="AA18" s="34">
        <v>0</v>
      </c>
    </row>
    <row r="19" spans="1:27" x14ac:dyDescent="0.3">
      <c r="A19" s="53">
        <v>15</v>
      </c>
      <c r="B19" s="24" t="s">
        <v>45</v>
      </c>
      <c r="C19" s="21">
        <v>1</v>
      </c>
      <c r="D19" s="20" t="s">
        <v>67</v>
      </c>
      <c r="E19" s="54">
        <v>60</v>
      </c>
      <c r="F19" s="133"/>
      <c r="G19" s="69">
        <v>0</v>
      </c>
      <c r="H19" s="22">
        <v>0</v>
      </c>
      <c r="I19" s="22"/>
      <c r="J19" s="22">
        <v>0</v>
      </c>
      <c r="K19" s="22">
        <v>0</v>
      </c>
      <c r="L19" s="22">
        <v>0</v>
      </c>
      <c r="M19" s="70">
        <v>0</v>
      </c>
      <c r="N19" s="138"/>
      <c r="O19" s="33"/>
      <c r="P19" s="22">
        <v>0</v>
      </c>
      <c r="Q19" s="22">
        <v>0</v>
      </c>
      <c r="R19" s="22">
        <v>0</v>
      </c>
      <c r="S19" s="34">
        <v>0</v>
      </c>
      <c r="T19" s="139"/>
      <c r="U19" s="39">
        <f t="shared" si="0"/>
        <v>0</v>
      </c>
      <c r="V19" s="130"/>
      <c r="W19" s="66"/>
      <c r="X19" s="63"/>
      <c r="Y19" s="133"/>
      <c r="Z19" s="33">
        <v>0</v>
      </c>
      <c r="AA19" s="34">
        <v>0</v>
      </c>
    </row>
    <row r="20" spans="1:27" x14ac:dyDescent="0.3">
      <c r="A20" s="53">
        <v>16</v>
      </c>
      <c r="B20" s="24" t="s">
        <v>46</v>
      </c>
      <c r="C20" s="21">
        <v>1</v>
      </c>
      <c r="D20" s="20" t="s">
        <v>76</v>
      </c>
      <c r="E20" s="54">
        <v>60</v>
      </c>
      <c r="F20" s="133"/>
      <c r="G20" s="69">
        <v>0</v>
      </c>
      <c r="H20" s="22">
        <v>0</v>
      </c>
      <c r="I20" s="22"/>
      <c r="J20" s="22">
        <v>0</v>
      </c>
      <c r="K20" s="22">
        <v>0</v>
      </c>
      <c r="L20" s="22">
        <v>0</v>
      </c>
      <c r="M20" s="70">
        <v>0</v>
      </c>
      <c r="N20" s="138"/>
      <c r="O20" s="33"/>
      <c r="P20" s="22">
        <v>0</v>
      </c>
      <c r="Q20" s="22">
        <v>0</v>
      </c>
      <c r="R20" s="22">
        <v>0</v>
      </c>
      <c r="S20" s="34">
        <v>0</v>
      </c>
      <c r="T20" s="139"/>
      <c r="U20" s="39">
        <f t="shared" si="0"/>
        <v>0</v>
      </c>
      <c r="V20" s="130"/>
      <c r="W20" s="66"/>
      <c r="X20" s="63"/>
      <c r="Y20" s="133"/>
      <c r="Z20" s="33">
        <v>0</v>
      </c>
      <c r="AA20" s="34">
        <v>0</v>
      </c>
    </row>
    <row r="21" spans="1:27" x14ac:dyDescent="0.3">
      <c r="A21" s="53">
        <v>17</v>
      </c>
      <c r="B21" s="24" t="s">
        <v>47</v>
      </c>
      <c r="C21" s="21">
        <v>1</v>
      </c>
      <c r="D21" s="20" t="s">
        <v>68</v>
      </c>
      <c r="E21" s="54">
        <v>60</v>
      </c>
      <c r="F21" s="133"/>
      <c r="G21" s="69">
        <v>0</v>
      </c>
      <c r="H21" s="22">
        <v>0</v>
      </c>
      <c r="I21" s="22"/>
      <c r="J21" s="22">
        <v>0</v>
      </c>
      <c r="K21" s="22">
        <v>0</v>
      </c>
      <c r="L21" s="22">
        <v>0</v>
      </c>
      <c r="M21" s="70">
        <v>0</v>
      </c>
      <c r="N21" s="138"/>
      <c r="O21" s="33"/>
      <c r="P21" s="22">
        <v>0</v>
      </c>
      <c r="Q21" s="22">
        <v>0</v>
      </c>
      <c r="R21" s="22">
        <v>0</v>
      </c>
      <c r="S21" s="34">
        <v>0</v>
      </c>
      <c r="T21" s="139"/>
      <c r="U21" s="39">
        <f t="shared" si="0"/>
        <v>0</v>
      </c>
      <c r="V21" s="130"/>
      <c r="W21" s="66"/>
      <c r="X21" s="63"/>
      <c r="Y21" s="133"/>
      <c r="Z21" s="33">
        <v>0</v>
      </c>
      <c r="AA21" s="34">
        <v>0</v>
      </c>
    </row>
    <row r="22" spans="1:27" x14ac:dyDescent="0.3">
      <c r="A22" s="53">
        <v>18</v>
      </c>
      <c r="B22" s="118" t="s">
        <v>133</v>
      </c>
      <c r="C22" s="21">
        <v>1</v>
      </c>
      <c r="D22" s="20" t="s">
        <v>69</v>
      </c>
      <c r="E22" s="54">
        <v>60</v>
      </c>
      <c r="F22" s="133"/>
      <c r="G22" s="69">
        <v>0</v>
      </c>
      <c r="H22" s="22">
        <v>0</v>
      </c>
      <c r="I22" s="22"/>
      <c r="J22" s="22">
        <v>0</v>
      </c>
      <c r="K22" s="22">
        <v>0</v>
      </c>
      <c r="L22" s="22">
        <v>0</v>
      </c>
      <c r="M22" s="70">
        <v>0</v>
      </c>
      <c r="N22" s="138"/>
      <c r="O22" s="33"/>
      <c r="P22" s="22">
        <v>0</v>
      </c>
      <c r="Q22" s="22">
        <v>0</v>
      </c>
      <c r="R22" s="22">
        <v>0</v>
      </c>
      <c r="S22" s="34">
        <v>0</v>
      </c>
      <c r="T22" s="139"/>
      <c r="U22" s="39">
        <f t="shared" si="0"/>
        <v>0</v>
      </c>
      <c r="V22" s="130"/>
      <c r="W22" s="66"/>
      <c r="X22" s="63"/>
      <c r="Y22" s="133"/>
      <c r="Z22" s="33">
        <v>0</v>
      </c>
      <c r="AA22" s="34">
        <v>0</v>
      </c>
    </row>
    <row r="23" spans="1:27" x14ac:dyDescent="0.3">
      <c r="A23" s="53">
        <v>19</v>
      </c>
      <c r="B23" s="24" t="s">
        <v>75</v>
      </c>
      <c r="C23" s="21">
        <v>1</v>
      </c>
      <c r="D23" s="20" t="s">
        <v>52</v>
      </c>
      <c r="E23" s="54">
        <v>60</v>
      </c>
      <c r="F23" s="133"/>
      <c r="G23" s="69">
        <v>0</v>
      </c>
      <c r="H23" s="22">
        <v>0</v>
      </c>
      <c r="I23" s="22"/>
      <c r="J23" s="22">
        <v>0</v>
      </c>
      <c r="K23" s="22">
        <v>0</v>
      </c>
      <c r="L23" s="22">
        <v>0</v>
      </c>
      <c r="M23" s="70">
        <v>0</v>
      </c>
      <c r="N23" s="138"/>
      <c r="O23" s="33"/>
      <c r="P23" s="22">
        <v>0</v>
      </c>
      <c r="Q23" s="22">
        <v>0</v>
      </c>
      <c r="R23" s="22">
        <v>0</v>
      </c>
      <c r="S23" s="34">
        <v>0</v>
      </c>
      <c r="T23" s="139"/>
      <c r="U23" s="39">
        <f t="shared" si="0"/>
        <v>0</v>
      </c>
      <c r="V23" s="130"/>
      <c r="W23" s="66"/>
      <c r="X23" s="63"/>
      <c r="Y23" s="133"/>
      <c r="Z23" s="33">
        <v>0</v>
      </c>
      <c r="AA23" s="34">
        <v>0</v>
      </c>
    </row>
    <row r="24" spans="1:27" x14ac:dyDescent="0.3">
      <c r="A24" s="53">
        <v>20</v>
      </c>
      <c r="B24" s="24" t="s">
        <v>48</v>
      </c>
      <c r="C24" s="21">
        <v>1</v>
      </c>
      <c r="D24" s="20" t="s">
        <v>70</v>
      </c>
      <c r="E24" s="54">
        <v>60</v>
      </c>
      <c r="F24" s="133"/>
      <c r="G24" s="69">
        <v>0</v>
      </c>
      <c r="H24" s="22">
        <v>0</v>
      </c>
      <c r="I24" s="22"/>
      <c r="J24" s="22">
        <v>0</v>
      </c>
      <c r="K24" s="22">
        <v>0</v>
      </c>
      <c r="L24" s="22">
        <v>0</v>
      </c>
      <c r="M24" s="70">
        <v>0</v>
      </c>
      <c r="N24" s="138"/>
      <c r="O24" s="33"/>
      <c r="P24" s="22">
        <v>0</v>
      </c>
      <c r="Q24" s="22">
        <v>0</v>
      </c>
      <c r="R24" s="22">
        <v>0</v>
      </c>
      <c r="S24" s="34">
        <v>0</v>
      </c>
      <c r="T24" s="139"/>
      <c r="U24" s="39">
        <f t="shared" si="0"/>
        <v>0</v>
      </c>
      <c r="V24" s="130"/>
      <c r="W24" s="66"/>
      <c r="X24" s="63"/>
      <c r="Y24" s="133"/>
      <c r="Z24" s="33">
        <v>0</v>
      </c>
      <c r="AA24" s="34">
        <v>0</v>
      </c>
    </row>
    <row r="25" spans="1:27" x14ac:dyDescent="0.3">
      <c r="A25" s="53">
        <v>21</v>
      </c>
      <c r="B25" s="24" t="s">
        <v>49</v>
      </c>
      <c r="C25" s="21">
        <v>1</v>
      </c>
      <c r="D25" s="20" t="s">
        <v>71</v>
      </c>
      <c r="E25" s="54">
        <v>60</v>
      </c>
      <c r="F25" s="133"/>
      <c r="G25" s="69">
        <v>0</v>
      </c>
      <c r="H25" s="22">
        <v>0</v>
      </c>
      <c r="I25" s="22"/>
      <c r="J25" s="22">
        <v>0</v>
      </c>
      <c r="K25" s="22">
        <v>0</v>
      </c>
      <c r="L25" s="22">
        <v>0</v>
      </c>
      <c r="M25" s="70">
        <v>0</v>
      </c>
      <c r="N25" s="138"/>
      <c r="O25" s="33"/>
      <c r="P25" s="22">
        <v>0</v>
      </c>
      <c r="Q25" s="22">
        <v>0</v>
      </c>
      <c r="R25" s="22">
        <v>0</v>
      </c>
      <c r="S25" s="34">
        <v>0</v>
      </c>
      <c r="T25" s="139"/>
      <c r="U25" s="39">
        <f t="shared" si="0"/>
        <v>0</v>
      </c>
      <c r="V25" s="130"/>
      <c r="W25" s="66"/>
      <c r="X25" s="63"/>
      <c r="Y25" s="133"/>
      <c r="Z25" s="33">
        <v>0</v>
      </c>
      <c r="AA25" s="34">
        <v>0</v>
      </c>
    </row>
    <row r="26" spans="1:27" x14ac:dyDescent="0.3">
      <c r="A26" s="53">
        <v>22</v>
      </c>
      <c r="B26" s="24" t="s">
        <v>50</v>
      </c>
      <c r="C26" s="21">
        <v>1</v>
      </c>
      <c r="D26" s="20" t="s">
        <v>72</v>
      </c>
      <c r="E26" s="54">
        <v>60</v>
      </c>
      <c r="F26" s="133"/>
      <c r="G26" s="69">
        <v>0</v>
      </c>
      <c r="H26" s="22">
        <v>0</v>
      </c>
      <c r="I26" s="22"/>
      <c r="J26" s="22">
        <v>0</v>
      </c>
      <c r="K26" s="22">
        <v>0</v>
      </c>
      <c r="L26" s="22">
        <v>0</v>
      </c>
      <c r="M26" s="70">
        <v>0</v>
      </c>
      <c r="N26" s="138"/>
      <c r="O26" s="33"/>
      <c r="P26" s="22">
        <v>0</v>
      </c>
      <c r="Q26" s="22">
        <v>0</v>
      </c>
      <c r="R26" s="22">
        <v>0</v>
      </c>
      <c r="S26" s="34">
        <v>0</v>
      </c>
      <c r="T26" s="139"/>
      <c r="U26" s="39">
        <f t="shared" si="0"/>
        <v>0</v>
      </c>
      <c r="V26" s="130"/>
      <c r="W26" s="66"/>
      <c r="X26" s="63"/>
      <c r="Y26" s="133"/>
      <c r="Z26" s="33">
        <v>0</v>
      </c>
      <c r="AA26" s="34">
        <v>0</v>
      </c>
    </row>
    <row r="27" spans="1:27" ht="14.4" thickBot="1" x14ac:dyDescent="0.35">
      <c r="A27" s="55">
        <v>23</v>
      </c>
      <c r="B27" s="56" t="s">
        <v>51</v>
      </c>
      <c r="C27" s="57">
        <v>1</v>
      </c>
      <c r="D27" s="40" t="s">
        <v>73</v>
      </c>
      <c r="E27" s="58">
        <v>60</v>
      </c>
      <c r="F27" s="133"/>
      <c r="G27" s="71">
        <v>0</v>
      </c>
      <c r="H27" s="72">
        <v>0</v>
      </c>
      <c r="I27" s="72"/>
      <c r="J27" s="72">
        <v>0</v>
      </c>
      <c r="K27" s="72">
        <v>0</v>
      </c>
      <c r="L27" s="72">
        <v>0</v>
      </c>
      <c r="M27" s="73">
        <v>0</v>
      </c>
      <c r="N27" s="138"/>
      <c r="O27" s="35"/>
      <c r="P27" s="36">
        <v>0</v>
      </c>
      <c r="Q27" s="36">
        <v>0</v>
      </c>
      <c r="R27" s="36">
        <v>0</v>
      </c>
      <c r="S27" s="37">
        <v>0</v>
      </c>
      <c r="T27" s="140"/>
      <c r="U27" s="80">
        <f t="shared" si="0"/>
        <v>0</v>
      </c>
      <c r="V27" s="130"/>
      <c r="W27" s="67"/>
      <c r="X27" s="64"/>
      <c r="Y27" s="133"/>
      <c r="Z27" s="35">
        <v>0</v>
      </c>
      <c r="AA27" s="37">
        <v>0</v>
      </c>
    </row>
    <row r="28" spans="1:27" ht="15" thickTop="1" thickBot="1" x14ac:dyDescent="0.35">
      <c r="A28" s="42"/>
      <c r="B28" s="48"/>
      <c r="C28" s="49"/>
      <c r="D28" s="43"/>
      <c r="E28" s="42"/>
      <c r="F28" s="41"/>
      <c r="G28" s="50"/>
      <c r="H28" s="50"/>
      <c r="I28" s="50"/>
      <c r="J28" s="50"/>
      <c r="K28" s="50"/>
      <c r="L28" s="50"/>
      <c r="M28" s="50"/>
      <c r="N28" s="41"/>
      <c r="O28" s="50"/>
      <c r="P28" s="50"/>
      <c r="Q28" s="50"/>
      <c r="R28" s="50"/>
      <c r="S28" s="75" t="s">
        <v>112</v>
      </c>
      <c r="T28" s="51"/>
      <c r="U28" s="122">
        <f>SUM(U5:U27)</f>
        <v>0</v>
      </c>
      <c r="V28" s="51"/>
      <c r="W28" s="43"/>
      <c r="X28" s="43"/>
      <c r="Y28" s="41"/>
    </row>
    <row r="29" spans="1:27" ht="14.4" thickBot="1" x14ac:dyDescent="0.35">
      <c r="A29" s="42"/>
      <c r="B29" s="48"/>
      <c r="C29" s="49"/>
      <c r="D29" s="43"/>
      <c r="E29" s="42"/>
      <c r="F29" s="41"/>
      <c r="G29" s="50"/>
      <c r="H29" s="50"/>
      <c r="I29" s="50"/>
      <c r="J29" s="50"/>
      <c r="K29" s="50"/>
      <c r="L29" s="50"/>
      <c r="M29" s="50"/>
      <c r="N29" s="41"/>
      <c r="O29" s="50"/>
      <c r="P29" s="50"/>
      <c r="Q29" s="50"/>
      <c r="R29" s="50"/>
      <c r="S29" s="50"/>
      <c r="T29" s="51"/>
      <c r="U29" s="50"/>
      <c r="V29" s="51"/>
      <c r="W29" s="43"/>
      <c r="X29" s="43"/>
      <c r="Y29" s="41"/>
    </row>
    <row r="30" spans="1:27" ht="38.4" customHeight="1" thickTop="1" thickBot="1" x14ac:dyDescent="0.35">
      <c r="A30" s="134" t="s">
        <v>98</v>
      </c>
      <c r="B30" s="135"/>
      <c r="C30" s="135"/>
      <c r="D30" s="135"/>
      <c r="E30" s="136"/>
      <c r="F30" s="42"/>
      <c r="G30" s="127" t="s">
        <v>98</v>
      </c>
      <c r="H30" s="128"/>
      <c r="I30" s="128"/>
      <c r="J30" s="128"/>
      <c r="K30" s="128"/>
      <c r="L30" s="128"/>
      <c r="M30" s="129"/>
      <c r="O30" s="127" t="s">
        <v>104</v>
      </c>
      <c r="P30" s="128"/>
      <c r="Q30" s="128"/>
      <c r="R30" s="128"/>
      <c r="S30" s="129"/>
      <c r="T30" s="45"/>
      <c r="U30" s="41"/>
      <c r="V30" s="45"/>
      <c r="W30" s="127" t="s">
        <v>97</v>
      </c>
      <c r="X30" s="129"/>
      <c r="Y30" s="44"/>
      <c r="Z30" s="125" t="s">
        <v>103</v>
      </c>
      <c r="AA30" s="126"/>
    </row>
    <row r="31" spans="1:27" ht="111" thickTop="1" x14ac:dyDescent="0.3">
      <c r="A31" s="30" t="s">
        <v>28</v>
      </c>
      <c r="B31" s="31" t="s">
        <v>30</v>
      </c>
      <c r="C31" s="31" t="s">
        <v>29</v>
      </c>
      <c r="D31" s="31" t="s">
        <v>74</v>
      </c>
      <c r="E31" s="32" t="s">
        <v>99</v>
      </c>
      <c r="G31" s="60" t="s">
        <v>87</v>
      </c>
      <c r="H31" s="38" t="s">
        <v>88</v>
      </c>
      <c r="I31" s="38" t="s">
        <v>109</v>
      </c>
      <c r="J31" s="38" t="s">
        <v>90</v>
      </c>
      <c r="K31" s="38" t="s">
        <v>110</v>
      </c>
      <c r="L31" s="38" t="s">
        <v>91</v>
      </c>
      <c r="M31" s="62" t="s">
        <v>111</v>
      </c>
      <c r="O31" s="60" t="s">
        <v>108</v>
      </c>
      <c r="P31" s="38" t="s">
        <v>89</v>
      </c>
      <c r="Q31" s="38" t="s">
        <v>33</v>
      </c>
      <c r="R31" s="38" t="s">
        <v>34</v>
      </c>
      <c r="S31" s="59" t="s">
        <v>35</v>
      </c>
      <c r="T31" s="130"/>
      <c r="U31" s="41"/>
      <c r="V31" s="132"/>
      <c r="W31" s="65" t="s">
        <v>85</v>
      </c>
      <c r="X31" s="62" t="s">
        <v>86</v>
      </c>
      <c r="Y31" s="133"/>
      <c r="Z31" s="30" t="s">
        <v>102</v>
      </c>
      <c r="AA31" s="32" t="s">
        <v>36</v>
      </c>
    </row>
    <row r="32" spans="1:27" x14ac:dyDescent="0.3">
      <c r="A32" s="53">
        <v>1</v>
      </c>
      <c r="B32" s="24" t="s">
        <v>84</v>
      </c>
      <c r="C32" s="21">
        <v>10</v>
      </c>
      <c r="D32" s="20" t="s">
        <v>53</v>
      </c>
      <c r="E32" s="68" t="s">
        <v>100</v>
      </c>
      <c r="G32" s="33">
        <v>0</v>
      </c>
      <c r="H32" s="22">
        <v>0</v>
      </c>
      <c r="I32" s="22"/>
      <c r="J32" s="22">
        <v>0</v>
      </c>
      <c r="K32" s="22">
        <v>0</v>
      </c>
      <c r="L32" s="22">
        <v>0</v>
      </c>
      <c r="M32" s="34">
        <v>0</v>
      </c>
      <c r="O32" s="33"/>
      <c r="P32" s="22">
        <v>0</v>
      </c>
      <c r="Q32" s="22">
        <v>0</v>
      </c>
      <c r="R32" s="22">
        <v>0</v>
      </c>
      <c r="S32" s="34">
        <v>0</v>
      </c>
      <c r="T32" s="130"/>
      <c r="U32" s="50"/>
      <c r="V32" s="132"/>
      <c r="W32" s="66"/>
      <c r="X32" s="63"/>
      <c r="Y32" s="133"/>
      <c r="Z32" s="33">
        <v>0</v>
      </c>
      <c r="AA32" s="34">
        <v>0</v>
      </c>
    </row>
    <row r="33" spans="1:27" x14ac:dyDescent="0.3">
      <c r="A33" s="53">
        <v>2</v>
      </c>
      <c r="B33" s="24" t="s">
        <v>37</v>
      </c>
      <c r="C33" s="21">
        <v>10</v>
      </c>
      <c r="D33" s="20" t="s">
        <v>54</v>
      </c>
      <c r="E33" s="68" t="s">
        <v>100</v>
      </c>
      <c r="G33" s="33">
        <v>0</v>
      </c>
      <c r="H33" s="22">
        <v>0</v>
      </c>
      <c r="I33" s="22"/>
      <c r="J33" s="22">
        <v>0</v>
      </c>
      <c r="K33" s="22">
        <v>0</v>
      </c>
      <c r="L33" s="22">
        <v>0</v>
      </c>
      <c r="M33" s="34">
        <v>0</v>
      </c>
      <c r="O33" s="33"/>
      <c r="P33" s="22">
        <v>0</v>
      </c>
      <c r="Q33" s="22">
        <v>0</v>
      </c>
      <c r="R33" s="22">
        <v>0</v>
      </c>
      <c r="S33" s="34">
        <v>0</v>
      </c>
      <c r="T33" s="130"/>
      <c r="U33" s="50"/>
      <c r="V33" s="132"/>
      <c r="W33" s="66"/>
      <c r="X33" s="63"/>
      <c r="Y33" s="133"/>
      <c r="Z33" s="33">
        <v>0</v>
      </c>
      <c r="AA33" s="34">
        <v>0</v>
      </c>
    </row>
    <row r="34" spans="1:27" x14ac:dyDescent="0.3">
      <c r="A34" s="53">
        <v>3</v>
      </c>
      <c r="B34" s="24" t="s">
        <v>83</v>
      </c>
      <c r="C34" s="21">
        <v>10</v>
      </c>
      <c r="D34" s="20" t="s">
        <v>55</v>
      </c>
      <c r="E34" s="68" t="s">
        <v>100</v>
      </c>
      <c r="G34" s="33">
        <v>0</v>
      </c>
      <c r="H34" s="22">
        <v>0</v>
      </c>
      <c r="I34" s="22"/>
      <c r="J34" s="22">
        <v>0</v>
      </c>
      <c r="K34" s="22">
        <v>0</v>
      </c>
      <c r="L34" s="22">
        <v>0</v>
      </c>
      <c r="M34" s="34">
        <v>0</v>
      </c>
      <c r="O34" s="33"/>
      <c r="P34" s="22">
        <v>0</v>
      </c>
      <c r="Q34" s="22">
        <v>0</v>
      </c>
      <c r="R34" s="22">
        <v>0</v>
      </c>
      <c r="S34" s="34">
        <v>0</v>
      </c>
      <c r="T34" s="130"/>
      <c r="U34" s="50"/>
      <c r="V34" s="132"/>
      <c r="W34" s="66"/>
      <c r="X34" s="63"/>
      <c r="Y34" s="133"/>
      <c r="Z34" s="33">
        <v>0</v>
      </c>
      <c r="AA34" s="34">
        <v>0</v>
      </c>
    </row>
    <row r="35" spans="1:27" x14ac:dyDescent="0.3">
      <c r="A35" s="53">
        <v>4</v>
      </c>
      <c r="B35" s="24" t="s">
        <v>38</v>
      </c>
      <c r="C35" s="21">
        <v>10</v>
      </c>
      <c r="D35" s="20" t="s">
        <v>56</v>
      </c>
      <c r="E35" s="68" t="s">
        <v>100</v>
      </c>
      <c r="G35" s="33">
        <v>0</v>
      </c>
      <c r="H35" s="22">
        <v>0</v>
      </c>
      <c r="I35" s="22"/>
      <c r="J35" s="22">
        <v>0</v>
      </c>
      <c r="K35" s="22">
        <v>0</v>
      </c>
      <c r="L35" s="22">
        <v>0</v>
      </c>
      <c r="M35" s="34">
        <v>0</v>
      </c>
      <c r="O35" s="33"/>
      <c r="P35" s="22">
        <v>0</v>
      </c>
      <c r="Q35" s="22">
        <v>0</v>
      </c>
      <c r="R35" s="22">
        <v>0</v>
      </c>
      <c r="S35" s="34">
        <v>0</v>
      </c>
      <c r="T35" s="130"/>
      <c r="U35" s="50"/>
      <c r="V35" s="132"/>
      <c r="W35" s="66"/>
      <c r="X35" s="63"/>
      <c r="Y35" s="133"/>
      <c r="Z35" s="33">
        <v>0</v>
      </c>
      <c r="AA35" s="34">
        <v>0</v>
      </c>
    </row>
    <row r="36" spans="1:27" x14ac:dyDescent="0.3">
      <c r="A36" s="53">
        <v>5</v>
      </c>
      <c r="B36" s="24" t="s">
        <v>39</v>
      </c>
      <c r="C36" s="21">
        <v>10</v>
      </c>
      <c r="D36" s="20" t="s">
        <v>57</v>
      </c>
      <c r="E36" s="68" t="s">
        <v>100</v>
      </c>
      <c r="G36" s="33">
        <v>0</v>
      </c>
      <c r="H36" s="22">
        <v>0</v>
      </c>
      <c r="I36" s="22"/>
      <c r="J36" s="22">
        <v>0</v>
      </c>
      <c r="K36" s="22">
        <v>0</v>
      </c>
      <c r="L36" s="22">
        <v>0</v>
      </c>
      <c r="M36" s="34">
        <v>0</v>
      </c>
      <c r="O36" s="33"/>
      <c r="P36" s="22">
        <v>0</v>
      </c>
      <c r="Q36" s="22">
        <v>0</v>
      </c>
      <c r="R36" s="22">
        <v>0</v>
      </c>
      <c r="S36" s="34">
        <v>0</v>
      </c>
      <c r="T36" s="130"/>
      <c r="U36" s="50"/>
      <c r="V36" s="132"/>
      <c r="W36" s="66"/>
      <c r="X36" s="63"/>
      <c r="Y36" s="133"/>
      <c r="Z36" s="33">
        <v>0</v>
      </c>
      <c r="AA36" s="34">
        <v>0</v>
      </c>
    </row>
    <row r="37" spans="1:27" x14ac:dyDescent="0.3">
      <c r="A37" s="53">
        <v>6</v>
      </c>
      <c r="B37" s="24" t="s">
        <v>80</v>
      </c>
      <c r="C37" s="21">
        <v>10</v>
      </c>
      <c r="D37" s="20" t="s">
        <v>58</v>
      </c>
      <c r="E37" s="68" t="s">
        <v>100</v>
      </c>
      <c r="G37" s="33">
        <v>0</v>
      </c>
      <c r="H37" s="22">
        <v>0</v>
      </c>
      <c r="I37" s="22"/>
      <c r="J37" s="22">
        <v>0</v>
      </c>
      <c r="K37" s="22">
        <v>0</v>
      </c>
      <c r="L37" s="22">
        <v>0</v>
      </c>
      <c r="M37" s="34">
        <v>0</v>
      </c>
      <c r="O37" s="33"/>
      <c r="P37" s="22">
        <v>0</v>
      </c>
      <c r="Q37" s="22">
        <v>0</v>
      </c>
      <c r="R37" s="22">
        <v>0</v>
      </c>
      <c r="S37" s="34">
        <v>0</v>
      </c>
      <c r="T37" s="130"/>
      <c r="U37" s="50"/>
      <c r="V37" s="132"/>
      <c r="W37" s="66"/>
      <c r="X37" s="63"/>
      <c r="Y37" s="133"/>
      <c r="Z37" s="33">
        <v>0</v>
      </c>
      <c r="AA37" s="34">
        <v>0</v>
      </c>
    </row>
    <row r="38" spans="1:27" x14ac:dyDescent="0.3">
      <c r="A38" s="53">
        <v>7</v>
      </c>
      <c r="B38" s="24" t="s">
        <v>40</v>
      </c>
      <c r="C38" s="21">
        <v>10</v>
      </c>
      <c r="D38" s="20" t="s">
        <v>59</v>
      </c>
      <c r="E38" s="68" t="s">
        <v>100</v>
      </c>
      <c r="G38" s="33">
        <v>0</v>
      </c>
      <c r="H38" s="22">
        <v>0</v>
      </c>
      <c r="I38" s="22"/>
      <c r="J38" s="22">
        <v>0</v>
      </c>
      <c r="K38" s="22">
        <v>0</v>
      </c>
      <c r="L38" s="22">
        <v>0</v>
      </c>
      <c r="M38" s="34">
        <v>0</v>
      </c>
      <c r="O38" s="33"/>
      <c r="P38" s="22">
        <v>0</v>
      </c>
      <c r="Q38" s="22">
        <v>0</v>
      </c>
      <c r="R38" s="22">
        <v>0</v>
      </c>
      <c r="S38" s="34">
        <v>0</v>
      </c>
      <c r="T38" s="130"/>
      <c r="U38" s="50"/>
      <c r="V38" s="132"/>
      <c r="W38" s="66"/>
      <c r="X38" s="63"/>
      <c r="Y38" s="133"/>
      <c r="Z38" s="33">
        <v>0</v>
      </c>
      <c r="AA38" s="34">
        <v>0</v>
      </c>
    </row>
    <row r="39" spans="1:27" x14ac:dyDescent="0.3">
      <c r="A39" s="53">
        <v>8</v>
      </c>
      <c r="B39" s="24" t="s">
        <v>41</v>
      </c>
      <c r="C39" s="21">
        <v>10</v>
      </c>
      <c r="D39" s="20" t="s">
        <v>60</v>
      </c>
      <c r="E39" s="68" t="s">
        <v>100</v>
      </c>
      <c r="G39" s="33">
        <v>0</v>
      </c>
      <c r="H39" s="22">
        <v>0</v>
      </c>
      <c r="I39" s="22"/>
      <c r="J39" s="22">
        <v>0</v>
      </c>
      <c r="K39" s="22">
        <v>0</v>
      </c>
      <c r="L39" s="22">
        <v>0</v>
      </c>
      <c r="M39" s="34">
        <v>0</v>
      </c>
      <c r="O39" s="33"/>
      <c r="P39" s="22">
        <v>0</v>
      </c>
      <c r="Q39" s="22">
        <v>0</v>
      </c>
      <c r="R39" s="22">
        <v>0</v>
      </c>
      <c r="S39" s="34">
        <v>0</v>
      </c>
      <c r="T39" s="130"/>
      <c r="U39" s="50"/>
      <c r="V39" s="132"/>
      <c r="W39" s="66"/>
      <c r="X39" s="63"/>
      <c r="Y39" s="133"/>
      <c r="Z39" s="33">
        <v>0</v>
      </c>
      <c r="AA39" s="34">
        <v>0</v>
      </c>
    </row>
    <row r="40" spans="1:27" x14ac:dyDescent="0.3">
      <c r="A40" s="53">
        <v>9</v>
      </c>
      <c r="B40" s="24" t="s">
        <v>42</v>
      </c>
      <c r="C40" s="21">
        <v>10</v>
      </c>
      <c r="D40" s="20" t="s">
        <v>61</v>
      </c>
      <c r="E40" s="68" t="s">
        <v>100</v>
      </c>
      <c r="G40" s="33">
        <v>0</v>
      </c>
      <c r="H40" s="22">
        <v>0</v>
      </c>
      <c r="I40" s="22"/>
      <c r="J40" s="22">
        <v>0</v>
      </c>
      <c r="K40" s="22">
        <v>0</v>
      </c>
      <c r="L40" s="22">
        <v>0</v>
      </c>
      <c r="M40" s="34">
        <v>0</v>
      </c>
      <c r="O40" s="33"/>
      <c r="P40" s="22">
        <v>0</v>
      </c>
      <c r="Q40" s="22">
        <v>0</v>
      </c>
      <c r="R40" s="22">
        <v>0</v>
      </c>
      <c r="S40" s="34">
        <v>0</v>
      </c>
      <c r="T40" s="130"/>
      <c r="U40" s="50"/>
      <c r="V40" s="132"/>
      <c r="W40" s="66"/>
      <c r="X40" s="63"/>
      <c r="Y40" s="133"/>
      <c r="Z40" s="33">
        <v>0</v>
      </c>
      <c r="AA40" s="34">
        <v>0</v>
      </c>
    </row>
    <row r="41" spans="1:27" x14ac:dyDescent="0.3">
      <c r="A41" s="53">
        <v>10</v>
      </c>
      <c r="B41" s="24" t="s">
        <v>81</v>
      </c>
      <c r="C41" s="21">
        <v>10</v>
      </c>
      <c r="D41" s="20" t="s">
        <v>62</v>
      </c>
      <c r="E41" s="68" t="s">
        <v>100</v>
      </c>
      <c r="G41" s="33">
        <v>0</v>
      </c>
      <c r="H41" s="22">
        <v>0</v>
      </c>
      <c r="I41" s="22"/>
      <c r="J41" s="22">
        <v>0</v>
      </c>
      <c r="K41" s="22">
        <v>0</v>
      </c>
      <c r="L41" s="22">
        <v>0</v>
      </c>
      <c r="M41" s="34">
        <v>0</v>
      </c>
      <c r="O41" s="33"/>
      <c r="P41" s="22">
        <v>0</v>
      </c>
      <c r="Q41" s="22">
        <v>0</v>
      </c>
      <c r="R41" s="22">
        <v>0</v>
      </c>
      <c r="S41" s="34">
        <v>0</v>
      </c>
      <c r="T41" s="130"/>
      <c r="U41" s="50"/>
      <c r="V41" s="132"/>
      <c r="W41" s="66"/>
      <c r="X41" s="63"/>
      <c r="Y41" s="133"/>
      <c r="Z41" s="33">
        <v>0</v>
      </c>
      <c r="AA41" s="34">
        <v>0</v>
      </c>
    </row>
    <row r="42" spans="1:27" x14ac:dyDescent="0.3">
      <c r="A42" s="53">
        <v>11</v>
      </c>
      <c r="B42" s="24" t="s">
        <v>82</v>
      </c>
      <c r="C42" s="21">
        <v>40</v>
      </c>
      <c r="D42" s="23" t="s">
        <v>63</v>
      </c>
      <c r="E42" s="68" t="s">
        <v>100</v>
      </c>
      <c r="G42" s="33">
        <v>0</v>
      </c>
      <c r="H42" s="22">
        <v>0</v>
      </c>
      <c r="I42" s="22"/>
      <c r="J42" s="22">
        <v>0</v>
      </c>
      <c r="K42" s="22">
        <v>0</v>
      </c>
      <c r="L42" s="22">
        <v>0</v>
      </c>
      <c r="M42" s="34">
        <v>0</v>
      </c>
      <c r="O42" s="33"/>
      <c r="P42" s="22">
        <v>0</v>
      </c>
      <c r="Q42" s="22">
        <v>0</v>
      </c>
      <c r="R42" s="22">
        <v>0</v>
      </c>
      <c r="S42" s="34">
        <v>0</v>
      </c>
      <c r="T42" s="130"/>
      <c r="U42" s="50"/>
      <c r="V42" s="132"/>
      <c r="W42" s="66"/>
      <c r="X42" s="63"/>
      <c r="Y42" s="133"/>
      <c r="Z42" s="33">
        <v>0</v>
      </c>
      <c r="AA42" s="34">
        <v>0</v>
      </c>
    </row>
    <row r="43" spans="1:27" x14ac:dyDescent="0.3">
      <c r="A43" s="53">
        <v>12</v>
      </c>
      <c r="B43" s="24" t="s">
        <v>77</v>
      </c>
      <c r="C43" s="21">
        <v>40</v>
      </c>
      <c r="D43" s="20" t="s">
        <v>64</v>
      </c>
      <c r="E43" s="68" t="s">
        <v>100</v>
      </c>
      <c r="G43" s="33">
        <v>0</v>
      </c>
      <c r="H43" s="22">
        <v>0</v>
      </c>
      <c r="I43" s="22"/>
      <c r="J43" s="22">
        <v>0</v>
      </c>
      <c r="K43" s="22">
        <v>0</v>
      </c>
      <c r="L43" s="22">
        <v>0</v>
      </c>
      <c r="M43" s="34">
        <v>0</v>
      </c>
      <c r="O43" s="33"/>
      <c r="P43" s="22">
        <v>0</v>
      </c>
      <c r="Q43" s="22">
        <v>0</v>
      </c>
      <c r="R43" s="22">
        <v>0</v>
      </c>
      <c r="S43" s="34">
        <v>0</v>
      </c>
      <c r="T43" s="130"/>
      <c r="U43" s="50"/>
      <c r="V43" s="132"/>
      <c r="W43" s="66"/>
      <c r="X43" s="63"/>
      <c r="Y43" s="133"/>
      <c r="Z43" s="33">
        <v>0</v>
      </c>
      <c r="AA43" s="34">
        <v>0</v>
      </c>
    </row>
    <row r="44" spans="1:27" x14ac:dyDescent="0.3">
      <c r="A44" s="53">
        <v>13</v>
      </c>
      <c r="B44" s="24" t="s">
        <v>43</v>
      </c>
      <c r="C44" s="21">
        <v>10</v>
      </c>
      <c r="D44" s="20" t="s">
        <v>65</v>
      </c>
      <c r="E44" s="68" t="s">
        <v>100</v>
      </c>
      <c r="G44" s="33">
        <v>0</v>
      </c>
      <c r="H44" s="22">
        <v>0</v>
      </c>
      <c r="I44" s="22"/>
      <c r="J44" s="22">
        <v>0</v>
      </c>
      <c r="K44" s="22">
        <v>0</v>
      </c>
      <c r="L44" s="22">
        <v>0</v>
      </c>
      <c r="M44" s="34">
        <v>0</v>
      </c>
      <c r="O44" s="33"/>
      <c r="P44" s="22">
        <v>0</v>
      </c>
      <c r="Q44" s="22">
        <v>0</v>
      </c>
      <c r="R44" s="22">
        <v>0</v>
      </c>
      <c r="S44" s="34">
        <v>0</v>
      </c>
      <c r="T44" s="130"/>
      <c r="U44" s="50"/>
      <c r="V44" s="132"/>
      <c r="W44" s="66"/>
      <c r="X44" s="63"/>
      <c r="Y44" s="133"/>
      <c r="Z44" s="33">
        <v>0</v>
      </c>
      <c r="AA44" s="34">
        <v>0</v>
      </c>
    </row>
    <row r="45" spans="1:27" x14ac:dyDescent="0.3">
      <c r="A45" s="53">
        <v>14</v>
      </c>
      <c r="B45" s="24" t="s">
        <v>44</v>
      </c>
      <c r="C45" s="21">
        <v>10</v>
      </c>
      <c r="D45" s="20" t="s">
        <v>66</v>
      </c>
      <c r="E45" s="68" t="s">
        <v>100</v>
      </c>
      <c r="G45" s="33">
        <v>0</v>
      </c>
      <c r="H45" s="22">
        <v>0</v>
      </c>
      <c r="I45" s="22"/>
      <c r="J45" s="22">
        <v>0</v>
      </c>
      <c r="K45" s="22">
        <v>0</v>
      </c>
      <c r="L45" s="22">
        <v>0</v>
      </c>
      <c r="M45" s="34">
        <v>0</v>
      </c>
      <c r="O45" s="33"/>
      <c r="P45" s="22">
        <v>0</v>
      </c>
      <c r="Q45" s="22">
        <v>0</v>
      </c>
      <c r="R45" s="22">
        <v>0</v>
      </c>
      <c r="S45" s="34">
        <v>0</v>
      </c>
      <c r="T45" s="130"/>
      <c r="U45" s="50"/>
      <c r="V45" s="132"/>
      <c r="W45" s="66"/>
      <c r="X45" s="63"/>
      <c r="Y45" s="133"/>
      <c r="Z45" s="33">
        <v>0</v>
      </c>
      <c r="AA45" s="34">
        <v>0</v>
      </c>
    </row>
    <row r="46" spans="1:27" x14ac:dyDescent="0.3">
      <c r="A46" s="53">
        <v>15</v>
      </c>
      <c r="B46" s="24" t="s">
        <v>45</v>
      </c>
      <c r="C46" s="21">
        <v>10</v>
      </c>
      <c r="D46" s="20" t="s">
        <v>67</v>
      </c>
      <c r="E46" s="68" t="s">
        <v>100</v>
      </c>
      <c r="G46" s="33">
        <v>0</v>
      </c>
      <c r="H46" s="22">
        <v>0</v>
      </c>
      <c r="I46" s="22"/>
      <c r="J46" s="22">
        <v>0</v>
      </c>
      <c r="K46" s="22">
        <v>0</v>
      </c>
      <c r="L46" s="22">
        <v>0</v>
      </c>
      <c r="M46" s="34">
        <v>0</v>
      </c>
      <c r="O46" s="33"/>
      <c r="P46" s="22">
        <v>0</v>
      </c>
      <c r="Q46" s="22">
        <v>0</v>
      </c>
      <c r="R46" s="22">
        <v>0</v>
      </c>
      <c r="S46" s="34">
        <v>0</v>
      </c>
      <c r="T46" s="130"/>
      <c r="U46" s="50"/>
      <c r="V46" s="132"/>
      <c r="W46" s="66"/>
      <c r="X46" s="63"/>
      <c r="Y46" s="133"/>
      <c r="Z46" s="33">
        <v>0</v>
      </c>
      <c r="AA46" s="34">
        <v>0</v>
      </c>
    </row>
    <row r="47" spans="1:27" x14ac:dyDescent="0.3">
      <c r="A47" s="53">
        <v>16</v>
      </c>
      <c r="B47" s="24" t="s">
        <v>46</v>
      </c>
      <c r="C47" s="21">
        <v>10</v>
      </c>
      <c r="D47" s="20" t="s">
        <v>76</v>
      </c>
      <c r="E47" s="68" t="s">
        <v>100</v>
      </c>
      <c r="G47" s="33">
        <v>0</v>
      </c>
      <c r="H47" s="22">
        <v>0</v>
      </c>
      <c r="I47" s="22"/>
      <c r="J47" s="22">
        <v>0</v>
      </c>
      <c r="K47" s="22">
        <v>0</v>
      </c>
      <c r="L47" s="22">
        <v>0</v>
      </c>
      <c r="M47" s="34">
        <v>0</v>
      </c>
      <c r="O47" s="33"/>
      <c r="P47" s="22">
        <v>0</v>
      </c>
      <c r="Q47" s="22">
        <v>0</v>
      </c>
      <c r="R47" s="22">
        <v>0</v>
      </c>
      <c r="S47" s="34">
        <v>0</v>
      </c>
      <c r="T47" s="130"/>
      <c r="U47" s="50"/>
      <c r="V47" s="132"/>
      <c r="W47" s="66"/>
      <c r="X47" s="63"/>
      <c r="Y47" s="133"/>
      <c r="Z47" s="33">
        <v>0</v>
      </c>
      <c r="AA47" s="34">
        <v>0</v>
      </c>
    </row>
    <row r="48" spans="1:27" x14ac:dyDescent="0.3">
      <c r="A48" s="53">
        <v>17</v>
      </c>
      <c r="B48" s="24" t="s">
        <v>47</v>
      </c>
      <c r="C48" s="21">
        <v>10</v>
      </c>
      <c r="D48" s="20" t="s">
        <v>68</v>
      </c>
      <c r="E48" s="68" t="s">
        <v>100</v>
      </c>
      <c r="G48" s="33">
        <v>0</v>
      </c>
      <c r="H48" s="22">
        <v>0</v>
      </c>
      <c r="I48" s="22"/>
      <c r="J48" s="22">
        <v>0</v>
      </c>
      <c r="K48" s="22">
        <v>0</v>
      </c>
      <c r="L48" s="22">
        <v>0</v>
      </c>
      <c r="M48" s="34">
        <v>0</v>
      </c>
      <c r="O48" s="33"/>
      <c r="P48" s="22">
        <v>0</v>
      </c>
      <c r="Q48" s="22">
        <v>0</v>
      </c>
      <c r="R48" s="22">
        <v>0</v>
      </c>
      <c r="S48" s="34">
        <v>0</v>
      </c>
      <c r="T48" s="130"/>
      <c r="U48" s="50"/>
      <c r="V48" s="132"/>
      <c r="W48" s="66"/>
      <c r="X48" s="63"/>
      <c r="Y48" s="133"/>
      <c r="Z48" s="33">
        <v>0</v>
      </c>
      <c r="AA48" s="34">
        <v>0</v>
      </c>
    </row>
    <row r="49" spans="1:27" x14ac:dyDescent="0.3">
      <c r="A49" s="53">
        <v>18</v>
      </c>
      <c r="B49" s="118" t="s">
        <v>133</v>
      </c>
      <c r="C49" s="21">
        <v>10</v>
      </c>
      <c r="D49" s="20" t="s">
        <v>69</v>
      </c>
      <c r="E49" s="68" t="s">
        <v>100</v>
      </c>
      <c r="G49" s="33">
        <v>0</v>
      </c>
      <c r="H49" s="22">
        <v>0</v>
      </c>
      <c r="I49" s="22"/>
      <c r="J49" s="22">
        <v>0</v>
      </c>
      <c r="K49" s="22">
        <v>0</v>
      </c>
      <c r="L49" s="22">
        <v>0</v>
      </c>
      <c r="M49" s="34">
        <v>0</v>
      </c>
      <c r="O49" s="33"/>
      <c r="P49" s="22">
        <v>0</v>
      </c>
      <c r="Q49" s="22">
        <v>0</v>
      </c>
      <c r="R49" s="22">
        <v>0</v>
      </c>
      <c r="S49" s="34">
        <v>0</v>
      </c>
      <c r="T49" s="130"/>
      <c r="U49" s="50"/>
      <c r="V49" s="132"/>
      <c r="W49" s="66"/>
      <c r="X49" s="63"/>
      <c r="Y49" s="133"/>
      <c r="Z49" s="33">
        <v>0</v>
      </c>
      <c r="AA49" s="34">
        <v>0</v>
      </c>
    </row>
    <row r="50" spans="1:27" x14ac:dyDescent="0.3">
      <c r="A50" s="53">
        <v>19</v>
      </c>
      <c r="B50" s="24" t="s">
        <v>75</v>
      </c>
      <c r="C50" s="21">
        <v>10</v>
      </c>
      <c r="D50" s="20" t="s">
        <v>52</v>
      </c>
      <c r="E50" s="68" t="s">
        <v>100</v>
      </c>
      <c r="G50" s="33">
        <v>0</v>
      </c>
      <c r="H50" s="22">
        <v>0</v>
      </c>
      <c r="I50" s="22"/>
      <c r="J50" s="22">
        <v>0</v>
      </c>
      <c r="K50" s="22">
        <v>0</v>
      </c>
      <c r="L50" s="22">
        <v>0</v>
      </c>
      <c r="M50" s="34">
        <v>0</v>
      </c>
      <c r="O50" s="33"/>
      <c r="P50" s="22">
        <v>0</v>
      </c>
      <c r="Q50" s="22">
        <v>0</v>
      </c>
      <c r="R50" s="22">
        <v>0</v>
      </c>
      <c r="S50" s="34">
        <v>0</v>
      </c>
      <c r="T50" s="130"/>
      <c r="U50" s="50"/>
      <c r="V50" s="132"/>
      <c r="W50" s="66"/>
      <c r="X50" s="63"/>
      <c r="Y50" s="133"/>
      <c r="Z50" s="33">
        <v>0</v>
      </c>
      <c r="AA50" s="34">
        <v>0</v>
      </c>
    </row>
    <row r="51" spans="1:27" x14ac:dyDescent="0.3">
      <c r="A51" s="53">
        <v>20</v>
      </c>
      <c r="B51" s="24" t="s">
        <v>48</v>
      </c>
      <c r="C51" s="21">
        <v>10</v>
      </c>
      <c r="D51" s="20" t="s">
        <v>70</v>
      </c>
      <c r="E51" s="68" t="s">
        <v>100</v>
      </c>
      <c r="G51" s="33">
        <v>0</v>
      </c>
      <c r="H51" s="22">
        <v>0</v>
      </c>
      <c r="I51" s="22"/>
      <c r="J51" s="22">
        <v>0</v>
      </c>
      <c r="K51" s="22">
        <v>0</v>
      </c>
      <c r="L51" s="22">
        <v>0</v>
      </c>
      <c r="M51" s="34">
        <v>0</v>
      </c>
      <c r="O51" s="33"/>
      <c r="P51" s="22">
        <v>0</v>
      </c>
      <c r="Q51" s="22">
        <v>0</v>
      </c>
      <c r="R51" s="22">
        <v>0</v>
      </c>
      <c r="S51" s="34">
        <v>0</v>
      </c>
      <c r="T51" s="130"/>
      <c r="U51" s="50"/>
      <c r="V51" s="132"/>
      <c r="W51" s="66"/>
      <c r="X51" s="63"/>
      <c r="Y51" s="133"/>
      <c r="Z51" s="33">
        <v>0</v>
      </c>
      <c r="AA51" s="34">
        <v>0</v>
      </c>
    </row>
    <row r="52" spans="1:27" x14ac:dyDescent="0.3">
      <c r="A52" s="53">
        <v>21</v>
      </c>
      <c r="B52" s="24" t="s">
        <v>49</v>
      </c>
      <c r="C52" s="21">
        <v>10</v>
      </c>
      <c r="D52" s="20" t="s">
        <v>71</v>
      </c>
      <c r="E52" s="68" t="s">
        <v>100</v>
      </c>
      <c r="G52" s="33">
        <v>0</v>
      </c>
      <c r="H52" s="22">
        <v>0</v>
      </c>
      <c r="I52" s="22"/>
      <c r="J52" s="22">
        <v>0</v>
      </c>
      <c r="K52" s="22">
        <v>0</v>
      </c>
      <c r="L52" s="22">
        <v>0</v>
      </c>
      <c r="M52" s="34">
        <v>0</v>
      </c>
      <c r="O52" s="33"/>
      <c r="P52" s="22">
        <v>0</v>
      </c>
      <c r="Q52" s="22">
        <v>0</v>
      </c>
      <c r="R52" s="22">
        <v>0</v>
      </c>
      <c r="S52" s="34">
        <v>0</v>
      </c>
      <c r="T52" s="130"/>
      <c r="U52" s="50"/>
      <c r="V52" s="132"/>
      <c r="W52" s="66"/>
      <c r="X52" s="63"/>
      <c r="Y52" s="133"/>
      <c r="Z52" s="33">
        <v>0</v>
      </c>
      <c r="AA52" s="34">
        <v>0</v>
      </c>
    </row>
    <row r="53" spans="1:27" x14ac:dyDescent="0.3">
      <c r="A53" s="53">
        <v>22</v>
      </c>
      <c r="B53" s="24" t="s">
        <v>50</v>
      </c>
      <c r="C53" s="21">
        <v>10</v>
      </c>
      <c r="D53" s="20" t="s">
        <v>72</v>
      </c>
      <c r="E53" s="68" t="s">
        <v>100</v>
      </c>
      <c r="G53" s="33">
        <v>0</v>
      </c>
      <c r="H53" s="22">
        <v>0</v>
      </c>
      <c r="I53" s="22"/>
      <c r="J53" s="22">
        <v>0</v>
      </c>
      <c r="K53" s="22">
        <v>0</v>
      </c>
      <c r="L53" s="22">
        <v>0</v>
      </c>
      <c r="M53" s="34">
        <v>0</v>
      </c>
      <c r="O53" s="33"/>
      <c r="P53" s="22">
        <v>0</v>
      </c>
      <c r="Q53" s="22">
        <v>0</v>
      </c>
      <c r="R53" s="22">
        <v>0</v>
      </c>
      <c r="S53" s="34">
        <v>0</v>
      </c>
      <c r="T53" s="130"/>
      <c r="U53" s="50"/>
      <c r="V53" s="132"/>
      <c r="W53" s="66"/>
      <c r="X53" s="63"/>
      <c r="Y53" s="133"/>
      <c r="Z53" s="33">
        <v>0</v>
      </c>
      <c r="AA53" s="34">
        <v>0</v>
      </c>
    </row>
    <row r="54" spans="1:27" ht="14.4" thickBot="1" x14ac:dyDescent="0.35">
      <c r="A54" s="55">
        <v>23</v>
      </c>
      <c r="B54" s="56" t="s">
        <v>51</v>
      </c>
      <c r="C54" s="57">
        <v>10</v>
      </c>
      <c r="D54" s="40" t="s">
        <v>73</v>
      </c>
      <c r="E54" s="68" t="s">
        <v>100</v>
      </c>
      <c r="G54" s="35">
        <v>0</v>
      </c>
      <c r="H54" s="36">
        <v>0</v>
      </c>
      <c r="I54" s="36"/>
      <c r="J54" s="36">
        <v>0</v>
      </c>
      <c r="K54" s="72">
        <v>0</v>
      </c>
      <c r="L54" s="36">
        <v>0</v>
      </c>
      <c r="M54" s="37">
        <v>0</v>
      </c>
      <c r="O54" s="35"/>
      <c r="P54" s="36">
        <v>0</v>
      </c>
      <c r="Q54" s="36">
        <v>0</v>
      </c>
      <c r="R54" s="36">
        <v>0</v>
      </c>
      <c r="S54" s="37">
        <v>0</v>
      </c>
      <c r="T54" s="131"/>
      <c r="U54" s="50"/>
      <c r="V54" s="132"/>
      <c r="W54" s="67"/>
      <c r="X54" s="64"/>
      <c r="Y54" s="133"/>
      <c r="Z54" s="35">
        <v>0</v>
      </c>
      <c r="AA54" s="37">
        <v>0</v>
      </c>
    </row>
    <row r="55" spans="1:27" ht="14.4" thickTop="1" x14ac:dyDescent="0.3"/>
    <row r="57" spans="1:27" x14ac:dyDescent="0.3">
      <c r="A57" s="2" t="s">
        <v>8</v>
      </c>
    </row>
    <row r="58" spans="1:27" x14ac:dyDescent="0.3">
      <c r="A58" s="3" t="s">
        <v>9</v>
      </c>
    </row>
    <row r="59" spans="1:27" x14ac:dyDescent="0.3">
      <c r="A59" s="3" t="s">
        <v>10</v>
      </c>
    </row>
  </sheetData>
  <sortState xmlns:xlrd2="http://schemas.microsoft.com/office/spreadsheetml/2017/richdata2" ref="A5:Z27">
    <sortCondition ref="B5:B27"/>
  </sortState>
  <mergeCells count="20">
    <mergeCell ref="C1:D1"/>
    <mergeCell ref="F4:F27"/>
    <mergeCell ref="N4:N27"/>
    <mergeCell ref="T4:T27"/>
    <mergeCell ref="A3:E3"/>
    <mergeCell ref="H1:I1"/>
    <mergeCell ref="A30:E30"/>
    <mergeCell ref="G30:M30"/>
    <mergeCell ref="V4:V27"/>
    <mergeCell ref="Y4:Y27"/>
    <mergeCell ref="G3:M3"/>
    <mergeCell ref="O3:S3"/>
    <mergeCell ref="W3:X3"/>
    <mergeCell ref="Z3:AA3"/>
    <mergeCell ref="O30:S30"/>
    <mergeCell ref="W30:X30"/>
    <mergeCell ref="Z30:AA30"/>
    <mergeCell ref="T31:T54"/>
    <mergeCell ref="V31:V54"/>
    <mergeCell ref="Y31:Y54"/>
  </mergeCells>
  <pageMargins left="0.25" right="0.25" top="0.75" bottom="0.75" header="0.3" footer="0.3"/>
  <pageSetup scale="62" fitToWidth="3" orientation="landscape" r:id="rId1"/>
  <headerFooter>
    <oddFooter>&amp;LPAIUnet RFP
IU Primary Transport Pricing Worksheet&amp;CPage &amp;P of &amp;N&amp;R6/25/2019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05EB-F293-43A9-803C-DCDA2C449412}">
  <sheetPr>
    <pageSetUpPr fitToPage="1"/>
  </sheetPr>
  <dimension ref="A1:W61"/>
  <sheetViews>
    <sheetView topLeftCell="A16" zoomScale="70" zoomScaleNormal="70" zoomScaleSheetLayoutView="50" workbookViewId="0">
      <selection activeCell="Q28" sqref="Q28"/>
    </sheetView>
  </sheetViews>
  <sheetFormatPr defaultColWidth="11.42578125" defaultRowHeight="13.8" x14ac:dyDescent="0.3"/>
  <cols>
    <col min="1" max="1" width="8.28515625" style="14" customWidth="1"/>
    <col min="2" max="2" width="41.140625" style="15" customWidth="1"/>
    <col min="3" max="3" width="13" style="15" customWidth="1"/>
    <col min="4" max="4" width="30.42578125" style="15" customWidth="1"/>
    <col min="5" max="5" width="13.42578125" style="14" customWidth="1"/>
    <col min="6" max="6" width="2.7109375" style="14" customWidth="1"/>
    <col min="7" max="7" width="18.7109375" style="15" customWidth="1"/>
    <col min="8" max="14" width="20" style="15" customWidth="1"/>
    <col min="15" max="15" width="18.85546875" style="15" customWidth="1"/>
    <col min="16" max="16" width="2.7109375" style="25" customWidth="1"/>
    <col min="17" max="17" width="21.28515625" style="15" customWidth="1"/>
    <col min="18" max="18" width="2.7109375" style="25" customWidth="1"/>
    <col min="19" max="20" width="22.28515625" style="15" customWidth="1"/>
    <col min="21" max="21" width="2.7109375" style="43" customWidth="1"/>
    <col min="22" max="22" width="20.42578125" style="15" customWidth="1"/>
    <col min="23" max="23" width="19" style="15" customWidth="1"/>
    <col min="24" max="16384" width="11.42578125" style="15"/>
  </cols>
  <sheetData>
    <row r="1" spans="1:23" x14ac:dyDescent="0.3">
      <c r="B1" s="113" t="s">
        <v>0</v>
      </c>
      <c r="C1" s="141"/>
      <c r="D1" s="141"/>
      <c r="G1" s="113" t="s">
        <v>4</v>
      </c>
      <c r="H1" s="141"/>
      <c r="I1" s="141"/>
    </row>
    <row r="2" spans="1:23" ht="14.4" thickBot="1" x14ac:dyDescent="0.35"/>
    <row r="3" spans="1:23" s="16" customFormat="1" ht="27" customHeight="1" thickTop="1" thickBot="1" x14ac:dyDescent="0.35">
      <c r="A3" s="127" t="s">
        <v>113</v>
      </c>
      <c r="B3" s="128"/>
      <c r="C3" s="128"/>
      <c r="D3" s="128"/>
      <c r="E3" s="129"/>
      <c r="F3" s="47"/>
      <c r="G3" s="127" t="s">
        <v>96</v>
      </c>
      <c r="H3" s="128"/>
      <c r="I3" s="128"/>
      <c r="J3" s="128"/>
      <c r="K3" s="128"/>
      <c r="L3" s="128"/>
      <c r="M3" s="128"/>
      <c r="N3" s="128"/>
      <c r="O3" s="129"/>
      <c r="P3" s="45"/>
      <c r="Q3" s="119" t="s">
        <v>95</v>
      </c>
      <c r="R3" s="45"/>
      <c r="S3" s="127" t="s">
        <v>97</v>
      </c>
      <c r="T3" s="129"/>
      <c r="U3" s="44"/>
      <c r="V3" s="134" t="s">
        <v>101</v>
      </c>
      <c r="W3" s="146"/>
    </row>
    <row r="4" spans="1:23" s="19" customFormat="1" ht="93" customHeight="1" thickTop="1" x14ac:dyDescent="0.25">
      <c r="A4" s="65" t="s">
        <v>28</v>
      </c>
      <c r="B4" s="38" t="s">
        <v>30</v>
      </c>
      <c r="C4" s="18" t="s">
        <v>79</v>
      </c>
      <c r="D4" s="38" t="s">
        <v>74</v>
      </c>
      <c r="E4" s="62" t="s">
        <v>92</v>
      </c>
      <c r="F4" s="133"/>
      <c r="G4" s="65" t="s">
        <v>106</v>
      </c>
      <c r="H4" s="38" t="s">
        <v>107</v>
      </c>
      <c r="I4" s="38" t="s">
        <v>109</v>
      </c>
      <c r="J4" s="38" t="s">
        <v>134</v>
      </c>
      <c r="K4" s="38" t="s">
        <v>135</v>
      </c>
      <c r="L4" s="38" t="s">
        <v>90</v>
      </c>
      <c r="M4" s="38" t="s">
        <v>110</v>
      </c>
      <c r="N4" s="38" t="s">
        <v>91</v>
      </c>
      <c r="O4" s="62" t="s">
        <v>111</v>
      </c>
      <c r="P4" s="132"/>
      <c r="Q4" s="120" t="s">
        <v>31</v>
      </c>
      <c r="R4" s="132"/>
      <c r="S4" s="65" t="s">
        <v>85</v>
      </c>
      <c r="T4" s="62" t="s">
        <v>86</v>
      </c>
      <c r="U4" s="133"/>
      <c r="V4" s="30" t="s">
        <v>102</v>
      </c>
      <c r="W4" s="32" t="s">
        <v>36</v>
      </c>
    </row>
    <row r="5" spans="1:23" x14ac:dyDescent="0.3">
      <c r="A5" s="76">
        <v>1</v>
      </c>
      <c r="B5" s="24" t="s">
        <v>84</v>
      </c>
      <c r="C5" s="21">
        <v>2</v>
      </c>
      <c r="D5" s="20" t="s">
        <v>53</v>
      </c>
      <c r="E5" s="27">
        <v>60</v>
      </c>
      <c r="F5" s="133"/>
      <c r="G5" s="69">
        <v>0</v>
      </c>
      <c r="H5" s="22">
        <v>0</v>
      </c>
      <c r="I5" s="22"/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70">
        <v>0</v>
      </c>
      <c r="P5" s="132"/>
      <c r="Q5" s="121">
        <f>((G5+J5+K5+H5)*E5)+L5+M5+N5+O5</f>
        <v>0</v>
      </c>
      <c r="R5" s="132"/>
      <c r="S5" s="66"/>
      <c r="T5" s="63"/>
      <c r="U5" s="133"/>
      <c r="V5" s="33">
        <v>0</v>
      </c>
      <c r="W5" s="34">
        <v>0</v>
      </c>
    </row>
    <row r="6" spans="1:23" x14ac:dyDescent="0.3">
      <c r="A6" s="76">
        <v>2</v>
      </c>
      <c r="B6" s="24" t="s">
        <v>37</v>
      </c>
      <c r="C6" s="21">
        <v>2</v>
      </c>
      <c r="D6" s="20" t="s">
        <v>54</v>
      </c>
      <c r="E6" s="27">
        <v>60</v>
      </c>
      <c r="F6" s="133"/>
      <c r="G6" s="69">
        <v>0</v>
      </c>
      <c r="H6" s="22">
        <v>0</v>
      </c>
      <c r="I6" s="22"/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70">
        <v>0</v>
      </c>
      <c r="P6" s="132"/>
      <c r="Q6" s="121">
        <f t="shared" ref="Q6:Q27" si="0">((G6+H6)*E6)+K6+L6+M6+O6</f>
        <v>0</v>
      </c>
      <c r="R6" s="132"/>
      <c r="S6" s="66"/>
      <c r="T6" s="63"/>
      <c r="U6" s="133"/>
      <c r="V6" s="33">
        <v>0</v>
      </c>
      <c r="W6" s="34">
        <v>0</v>
      </c>
    </row>
    <row r="7" spans="1:23" x14ac:dyDescent="0.3">
      <c r="A7" s="76">
        <v>3</v>
      </c>
      <c r="B7" s="24" t="s">
        <v>83</v>
      </c>
      <c r="C7" s="21">
        <v>2</v>
      </c>
      <c r="D7" s="20" t="s">
        <v>55</v>
      </c>
      <c r="E7" s="27">
        <v>60</v>
      </c>
      <c r="F7" s="133"/>
      <c r="G7" s="69">
        <v>0</v>
      </c>
      <c r="H7" s="22">
        <v>0</v>
      </c>
      <c r="I7" s="22"/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70">
        <v>0</v>
      </c>
      <c r="P7" s="132"/>
      <c r="Q7" s="121">
        <f t="shared" si="0"/>
        <v>0</v>
      </c>
      <c r="R7" s="132"/>
      <c r="S7" s="66"/>
      <c r="T7" s="63"/>
      <c r="U7" s="133"/>
      <c r="V7" s="33">
        <v>0</v>
      </c>
      <c r="W7" s="34">
        <v>0</v>
      </c>
    </row>
    <row r="8" spans="1:23" x14ac:dyDescent="0.3">
      <c r="A8" s="76">
        <v>4</v>
      </c>
      <c r="B8" s="24" t="s">
        <v>38</v>
      </c>
      <c r="C8" s="21">
        <v>2</v>
      </c>
      <c r="D8" s="20" t="s">
        <v>56</v>
      </c>
      <c r="E8" s="27">
        <v>60</v>
      </c>
      <c r="F8" s="133"/>
      <c r="G8" s="69">
        <v>0</v>
      </c>
      <c r="H8" s="22">
        <v>0</v>
      </c>
      <c r="I8" s="22"/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70">
        <v>0</v>
      </c>
      <c r="P8" s="132"/>
      <c r="Q8" s="121">
        <f t="shared" si="0"/>
        <v>0</v>
      </c>
      <c r="R8" s="132"/>
      <c r="S8" s="66"/>
      <c r="T8" s="63"/>
      <c r="U8" s="133"/>
      <c r="V8" s="33">
        <v>0</v>
      </c>
      <c r="W8" s="34">
        <v>0</v>
      </c>
    </row>
    <row r="9" spans="1:23" x14ac:dyDescent="0.3">
      <c r="A9" s="76">
        <v>5</v>
      </c>
      <c r="B9" s="24" t="s">
        <v>39</v>
      </c>
      <c r="C9" s="21">
        <v>2</v>
      </c>
      <c r="D9" s="20" t="s">
        <v>57</v>
      </c>
      <c r="E9" s="27">
        <v>60</v>
      </c>
      <c r="F9" s="133"/>
      <c r="G9" s="69">
        <v>0</v>
      </c>
      <c r="H9" s="22">
        <v>0</v>
      </c>
      <c r="I9" s="22"/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70">
        <v>0</v>
      </c>
      <c r="P9" s="132"/>
      <c r="Q9" s="121">
        <f t="shared" si="0"/>
        <v>0</v>
      </c>
      <c r="R9" s="132"/>
      <c r="S9" s="66"/>
      <c r="T9" s="63"/>
      <c r="U9" s="133"/>
      <c r="V9" s="33">
        <v>0</v>
      </c>
      <c r="W9" s="34">
        <v>0</v>
      </c>
    </row>
    <row r="10" spans="1:23" x14ac:dyDescent="0.3">
      <c r="A10" s="76">
        <v>6</v>
      </c>
      <c r="B10" s="24" t="s">
        <v>80</v>
      </c>
      <c r="C10" s="21">
        <v>2</v>
      </c>
      <c r="D10" s="20" t="s">
        <v>58</v>
      </c>
      <c r="E10" s="27">
        <v>60</v>
      </c>
      <c r="F10" s="133"/>
      <c r="G10" s="69">
        <v>0</v>
      </c>
      <c r="H10" s="22">
        <v>0</v>
      </c>
      <c r="I10" s="22"/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70">
        <v>0</v>
      </c>
      <c r="P10" s="132"/>
      <c r="Q10" s="121">
        <f t="shared" si="0"/>
        <v>0</v>
      </c>
      <c r="R10" s="132"/>
      <c r="S10" s="66"/>
      <c r="T10" s="63"/>
      <c r="U10" s="133"/>
      <c r="V10" s="33">
        <v>0</v>
      </c>
      <c r="W10" s="34">
        <v>0</v>
      </c>
    </row>
    <row r="11" spans="1:23" x14ac:dyDescent="0.3">
      <c r="A11" s="76">
        <v>7</v>
      </c>
      <c r="B11" s="24" t="s">
        <v>40</v>
      </c>
      <c r="C11" s="21">
        <v>2</v>
      </c>
      <c r="D11" s="20" t="s">
        <v>59</v>
      </c>
      <c r="E11" s="27">
        <v>60</v>
      </c>
      <c r="F11" s="133"/>
      <c r="G11" s="69">
        <v>0</v>
      </c>
      <c r="H11" s="22">
        <v>0</v>
      </c>
      <c r="I11" s="22"/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70">
        <v>0</v>
      </c>
      <c r="P11" s="132"/>
      <c r="Q11" s="121">
        <f t="shared" si="0"/>
        <v>0</v>
      </c>
      <c r="R11" s="132"/>
      <c r="S11" s="66"/>
      <c r="T11" s="63"/>
      <c r="U11" s="133"/>
      <c r="V11" s="33">
        <v>0</v>
      </c>
      <c r="W11" s="34">
        <v>0</v>
      </c>
    </row>
    <row r="12" spans="1:23" x14ac:dyDescent="0.3">
      <c r="A12" s="76">
        <v>8</v>
      </c>
      <c r="B12" s="24" t="s">
        <v>41</v>
      </c>
      <c r="C12" s="21">
        <v>2</v>
      </c>
      <c r="D12" s="20" t="s">
        <v>60</v>
      </c>
      <c r="E12" s="27">
        <v>60</v>
      </c>
      <c r="F12" s="133"/>
      <c r="G12" s="69">
        <v>0</v>
      </c>
      <c r="H12" s="22">
        <v>0</v>
      </c>
      <c r="I12" s="22"/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70">
        <v>0</v>
      </c>
      <c r="P12" s="132"/>
      <c r="Q12" s="121">
        <f t="shared" si="0"/>
        <v>0</v>
      </c>
      <c r="R12" s="132"/>
      <c r="S12" s="66"/>
      <c r="T12" s="63"/>
      <c r="U12" s="133"/>
      <c r="V12" s="33">
        <v>0</v>
      </c>
      <c r="W12" s="34">
        <v>0</v>
      </c>
    </row>
    <row r="13" spans="1:23" x14ac:dyDescent="0.3">
      <c r="A13" s="76">
        <v>9</v>
      </c>
      <c r="B13" s="24" t="s">
        <v>42</v>
      </c>
      <c r="C13" s="21">
        <v>2</v>
      </c>
      <c r="D13" s="20" t="s">
        <v>61</v>
      </c>
      <c r="E13" s="27">
        <v>60</v>
      </c>
      <c r="F13" s="133"/>
      <c r="G13" s="69">
        <v>0</v>
      </c>
      <c r="H13" s="22">
        <v>0</v>
      </c>
      <c r="I13" s="22"/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70">
        <v>0</v>
      </c>
      <c r="P13" s="132"/>
      <c r="Q13" s="121">
        <f t="shared" si="0"/>
        <v>0</v>
      </c>
      <c r="R13" s="132"/>
      <c r="S13" s="66"/>
      <c r="T13" s="63"/>
      <c r="U13" s="133"/>
      <c r="V13" s="33">
        <v>0</v>
      </c>
      <c r="W13" s="34">
        <v>0</v>
      </c>
    </row>
    <row r="14" spans="1:23" x14ac:dyDescent="0.3">
      <c r="A14" s="76">
        <v>10</v>
      </c>
      <c r="B14" s="24" t="s">
        <v>81</v>
      </c>
      <c r="C14" s="21">
        <v>2</v>
      </c>
      <c r="D14" s="20" t="s">
        <v>62</v>
      </c>
      <c r="E14" s="27">
        <v>60</v>
      </c>
      <c r="F14" s="133"/>
      <c r="G14" s="69">
        <v>0</v>
      </c>
      <c r="H14" s="22">
        <v>0</v>
      </c>
      <c r="I14" s="22"/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70">
        <v>0</v>
      </c>
      <c r="P14" s="132"/>
      <c r="Q14" s="121">
        <f t="shared" si="0"/>
        <v>0</v>
      </c>
      <c r="R14" s="132"/>
      <c r="S14" s="66"/>
      <c r="T14" s="63"/>
      <c r="U14" s="133"/>
      <c r="V14" s="33">
        <v>0</v>
      </c>
      <c r="W14" s="34">
        <v>0</v>
      </c>
    </row>
    <row r="15" spans="1:23" x14ac:dyDescent="0.3">
      <c r="A15" s="76">
        <v>11</v>
      </c>
      <c r="B15" s="24" t="s">
        <v>82</v>
      </c>
      <c r="C15" s="21">
        <v>2</v>
      </c>
      <c r="D15" s="23" t="s">
        <v>63</v>
      </c>
      <c r="E15" s="27">
        <v>60</v>
      </c>
      <c r="F15" s="133"/>
      <c r="G15" s="69">
        <v>0</v>
      </c>
      <c r="H15" s="22">
        <v>0</v>
      </c>
      <c r="I15" s="22"/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70">
        <v>0</v>
      </c>
      <c r="P15" s="132"/>
      <c r="Q15" s="121">
        <f t="shared" si="0"/>
        <v>0</v>
      </c>
      <c r="R15" s="132"/>
      <c r="S15" s="66"/>
      <c r="T15" s="63"/>
      <c r="U15" s="133"/>
      <c r="V15" s="33">
        <v>0</v>
      </c>
      <c r="W15" s="34">
        <v>0</v>
      </c>
    </row>
    <row r="16" spans="1:23" x14ac:dyDescent="0.3">
      <c r="A16" s="76">
        <v>12</v>
      </c>
      <c r="B16" s="24" t="s">
        <v>77</v>
      </c>
      <c r="C16" s="21">
        <v>2</v>
      </c>
      <c r="D16" s="20" t="s">
        <v>64</v>
      </c>
      <c r="E16" s="27">
        <v>60</v>
      </c>
      <c r="F16" s="133"/>
      <c r="G16" s="69">
        <v>0</v>
      </c>
      <c r="H16" s="22">
        <v>0</v>
      </c>
      <c r="I16" s="22"/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70">
        <v>0</v>
      </c>
      <c r="P16" s="132"/>
      <c r="Q16" s="121">
        <f t="shared" si="0"/>
        <v>0</v>
      </c>
      <c r="R16" s="132"/>
      <c r="S16" s="66"/>
      <c r="T16" s="63"/>
      <c r="U16" s="133"/>
      <c r="V16" s="33">
        <v>0</v>
      </c>
      <c r="W16" s="34">
        <v>0</v>
      </c>
    </row>
    <row r="17" spans="1:23" x14ac:dyDescent="0.3">
      <c r="A17" s="76">
        <v>13</v>
      </c>
      <c r="B17" s="24" t="s">
        <v>43</v>
      </c>
      <c r="C17" s="21">
        <v>2</v>
      </c>
      <c r="D17" s="20" t="s">
        <v>65</v>
      </c>
      <c r="E17" s="27">
        <v>60</v>
      </c>
      <c r="F17" s="133"/>
      <c r="G17" s="69">
        <v>0</v>
      </c>
      <c r="H17" s="22">
        <v>0</v>
      </c>
      <c r="I17" s="22"/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70">
        <v>0</v>
      </c>
      <c r="P17" s="132"/>
      <c r="Q17" s="121">
        <f t="shared" si="0"/>
        <v>0</v>
      </c>
      <c r="R17" s="132"/>
      <c r="S17" s="66"/>
      <c r="T17" s="63"/>
      <c r="U17" s="133"/>
      <c r="V17" s="33">
        <v>0</v>
      </c>
      <c r="W17" s="34">
        <v>0</v>
      </c>
    </row>
    <row r="18" spans="1:23" x14ac:dyDescent="0.3">
      <c r="A18" s="76">
        <v>14</v>
      </c>
      <c r="B18" s="24" t="s">
        <v>44</v>
      </c>
      <c r="C18" s="21">
        <v>2</v>
      </c>
      <c r="D18" s="20" t="s">
        <v>66</v>
      </c>
      <c r="E18" s="27">
        <v>60</v>
      </c>
      <c r="F18" s="133"/>
      <c r="G18" s="69">
        <v>0</v>
      </c>
      <c r="H18" s="22">
        <v>0</v>
      </c>
      <c r="I18" s="22"/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70">
        <v>0</v>
      </c>
      <c r="P18" s="132"/>
      <c r="Q18" s="121">
        <f t="shared" si="0"/>
        <v>0</v>
      </c>
      <c r="R18" s="132"/>
      <c r="S18" s="66"/>
      <c r="T18" s="63"/>
      <c r="U18" s="133"/>
      <c r="V18" s="33">
        <v>0</v>
      </c>
      <c r="W18" s="34">
        <v>0</v>
      </c>
    </row>
    <row r="19" spans="1:23" x14ac:dyDescent="0.3">
      <c r="A19" s="76">
        <v>15</v>
      </c>
      <c r="B19" s="24" t="s">
        <v>45</v>
      </c>
      <c r="C19" s="21">
        <v>2</v>
      </c>
      <c r="D19" s="20" t="s">
        <v>67</v>
      </c>
      <c r="E19" s="27">
        <v>60</v>
      </c>
      <c r="F19" s="133"/>
      <c r="G19" s="69">
        <v>0</v>
      </c>
      <c r="H19" s="22">
        <v>0</v>
      </c>
      <c r="I19" s="22"/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70">
        <v>0</v>
      </c>
      <c r="P19" s="132"/>
      <c r="Q19" s="121">
        <f t="shared" si="0"/>
        <v>0</v>
      </c>
      <c r="R19" s="132"/>
      <c r="S19" s="66"/>
      <c r="T19" s="63"/>
      <c r="U19" s="133"/>
      <c r="V19" s="33">
        <v>0</v>
      </c>
      <c r="W19" s="34">
        <v>0</v>
      </c>
    </row>
    <row r="20" spans="1:23" x14ac:dyDescent="0.3">
      <c r="A20" s="76">
        <v>16</v>
      </c>
      <c r="B20" s="24" t="s">
        <v>46</v>
      </c>
      <c r="C20" s="21">
        <v>2</v>
      </c>
      <c r="D20" s="20" t="s">
        <v>76</v>
      </c>
      <c r="E20" s="27">
        <v>60</v>
      </c>
      <c r="F20" s="133"/>
      <c r="G20" s="69">
        <v>0</v>
      </c>
      <c r="H20" s="22">
        <v>0</v>
      </c>
      <c r="I20" s="22"/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70">
        <v>0</v>
      </c>
      <c r="P20" s="132"/>
      <c r="Q20" s="121">
        <f t="shared" si="0"/>
        <v>0</v>
      </c>
      <c r="R20" s="132"/>
      <c r="S20" s="66"/>
      <c r="T20" s="63"/>
      <c r="U20" s="133"/>
      <c r="V20" s="33">
        <v>0</v>
      </c>
      <c r="W20" s="34">
        <v>0</v>
      </c>
    </row>
    <row r="21" spans="1:23" x14ac:dyDescent="0.3">
      <c r="A21" s="76">
        <v>17</v>
      </c>
      <c r="B21" s="24" t="s">
        <v>47</v>
      </c>
      <c r="C21" s="21">
        <v>2</v>
      </c>
      <c r="D21" s="20" t="s">
        <v>68</v>
      </c>
      <c r="E21" s="27">
        <v>60</v>
      </c>
      <c r="F21" s="133"/>
      <c r="G21" s="69">
        <v>0</v>
      </c>
      <c r="H21" s="22">
        <v>0</v>
      </c>
      <c r="I21" s="22"/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70">
        <v>0</v>
      </c>
      <c r="P21" s="132"/>
      <c r="Q21" s="121">
        <f t="shared" si="0"/>
        <v>0</v>
      </c>
      <c r="R21" s="132"/>
      <c r="S21" s="66"/>
      <c r="T21" s="63"/>
      <c r="U21" s="133"/>
      <c r="V21" s="33">
        <v>0</v>
      </c>
      <c r="W21" s="34">
        <v>0</v>
      </c>
    </row>
    <row r="22" spans="1:23" x14ac:dyDescent="0.3">
      <c r="A22" s="76">
        <v>18</v>
      </c>
      <c r="B22" s="118" t="s">
        <v>133</v>
      </c>
      <c r="C22" s="21">
        <v>2</v>
      </c>
      <c r="D22" s="20" t="s">
        <v>69</v>
      </c>
      <c r="E22" s="27">
        <v>60</v>
      </c>
      <c r="F22" s="133"/>
      <c r="G22" s="69">
        <v>0</v>
      </c>
      <c r="H22" s="22">
        <v>0</v>
      </c>
      <c r="I22" s="22"/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70">
        <v>0</v>
      </c>
      <c r="P22" s="132"/>
      <c r="Q22" s="121">
        <f t="shared" si="0"/>
        <v>0</v>
      </c>
      <c r="R22" s="132"/>
      <c r="S22" s="66"/>
      <c r="T22" s="63"/>
      <c r="U22" s="133"/>
      <c r="V22" s="33">
        <v>0</v>
      </c>
      <c r="W22" s="34">
        <v>0</v>
      </c>
    </row>
    <row r="23" spans="1:23" x14ac:dyDescent="0.3">
      <c r="A23" s="76">
        <v>19</v>
      </c>
      <c r="B23" s="24" t="s">
        <v>75</v>
      </c>
      <c r="C23" s="21">
        <v>2</v>
      </c>
      <c r="D23" s="20" t="s">
        <v>52</v>
      </c>
      <c r="E23" s="27">
        <v>60</v>
      </c>
      <c r="F23" s="133"/>
      <c r="G23" s="69">
        <v>0</v>
      </c>
      <c r="H23" s="22">
        <v>0</v>
      </c>
      <c r="I23" s="22"/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70">
        <v>0</v>
      </c>
      <c r="P23" s="132"/>
      <c r="Q23" s="121">
        <f t="shared" si="0"/>
        <v>0</v>
      </c>
      <c r="R23" s="132"/>
      <c r="S23" s="66"/>
      <c r="T23" s="63"/>
      <c r="U23" s="133"/>
      <c r="V23" s="33">
        <v>0</v>
      </c>
      <c r="W23" s="34">
        <v>0</v>
      </c>
    </row>
    <row r="24" spans="1:23" x14ac:dyDescent="0.3">
      <c r="A24" s="76">
        <v>20</v>
      </c>
      <c r="B24" s="24" t="s">
        <v>48</v>
      </c>
      <c r="C24" s="21">
        <v>2</v>
      </c>
      <c r="D24" s="20" t="s">
        <v>70</v>
      </c>
      <c r="E24" s="27">
        <v>60</v>
      </c>
      <c r="F24" s="133"/>
      <c r="G24" s="69">
        <v>0</v>
      </c>
      <c r="H24" s="22">
        <v>0</v>
      </c>
      <c r="I24" s="22"/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70">
        <v>0</v>
      </c>
      <c r="P24" s="132"/>
      <c r="Q24" s="121">
        <f t="shared" si="0"/>
        <v>0</v>
      </c>
      <c r="R24" s="132"/>
      <c r="S24" s="66"/>
      <c r="T24" s="63"/>
      <c r="U24" s="133"/>
      <c r="V24" s="33">
        <v>0</v>
      </c>
      <c r="W24" s="34">
        <v>0</v>
      </c>
    </row>
    <row r="25" spans="1:23" x14ac:dyDescent="0.3">
      <c r="A25" s="76">
        <v>21</v>
      </c>
      <c r="B25" s="24" t="s">
        <v>49</v>
      </c>
      <c r="C25" s="21">
        <v>2</v>
      </c>
      <c r="D25" s="20" t="s">
        <v>71</v>
      </c>
      <c r="E25" s="27">
        <v>60</v>
      </c>
      <c r="F25" s="133"/>
      <c r="G25" s="69">
        <v>0</v>
      </c>
      <c r="H25" s="22">
        <v>0</v>
      </c>
      <c r="I25" s="22"/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70">
        <v>0</v>
      </c>
      <c r="P25" s="132"/>
      <c r="Q25" s="121">
        <f t="shared" si="0"/>
        <v>0</v>
      </c>
      <c r="R25" s="132"/>
      <c r="S25" s="66"/>
      <c r="T25" s="63"/>
      <c r="U25" s="133"/>
      <c r="V25" s="33">
        <v>0</v>
      </c>
      <c r="W25" s="34">
        <v>0</v>
      </c>
    </row>
    <row r="26" spans="1:23" x14ac:dyDescent="0.3">
      <c r="A26" s="76">
        <v>22</v>
      </c>
      <c r="B26" s="24" t="s">
        <v>50</v>
      </c>
      <c r="C26" s="21">
        <v>2</v>
      </c>
      <c r="D26" s="20" t="s">
        <v>72</v>
      </c>
      <c r="E26" s="27">
        <v>60</v>
      </c>
      <c r="F26" s="133"/>
      <c r="G26" s="69">
        <v>0</v>
      </c>
      <c r="H26" s="22">
        <v>0</v>
      </c>
      <c r="I26" s="22"/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70">
        <v>0</v>
      </c>
      <c r="P26" s="132"/>
      <c r="Q26" s="121">
        <f t="shared" si="0"/>
        <v>0</v>
      </c>
      <c r="R26" s="132"/>
      <c r="S26" s="66"/>
      <c r="T26" s="63"/>
      <c r="U26" s="133"/>
      <c r="V26" s="33">
        <v>0</v>
      </c>
      <c r="W26" s="34">
        <v>0</v>
      </c>
    </row>
    <row r="27" spans="1:23" ht="14.4" thickBot="1" x14ac:dyDescent="0.35">
      <c r="A27" s="77">
        <v>23</v>
      </c>
      <c r="B27" s="78" t="s">
        <v>51</v>
      </c>
      <c r="C27" s="28">
        <v>2</v>
      </c>
      <c r="D27" s="79" t="s">
        <v>73</v>
      </c>
      <c r="E27" s="29">
        <v>60</v>
      </c>
      <c r="F27" s="133"/>
      <c r="G27" s="71">
        <v>0</v>
      </c>
      <c r="H27" s="72">
        <v>0</v>
      </c>
      <c r="I27" s="72"/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3">
        <v>0</v>
      </c>
      <c r="P27" s="132"/>
      <c r="Q27" s="123">
        <f t="shared" si="0"/>
        <v>0</v>
      </c>
      <c r="R27" s="132"/>
      <c r="S27" s="67"/>
      <c r="T27" s="64"/>
      <c r="U27" s="133"/>
      <c r="V27" s="35">
        <v>0</v>
      </c>
      <c r="W27" s="37">
        <v>0</v>
      </c>
    </row>
    <row r="28" spans="1:23" ht="15" thickTop="1" thickBot="1" x14ac:dyDescent="0.35">
      <c r="A28" s="42"/>
      <c r="B28" s="48"/>
      <c r="C28" s="49"/>
      <c r="D28" s="43"/>
      <c r="E28" s="42"/>
      <c r="F28" s="41"/>
      <c r="G28" s="50"/>
      <c r="H28" s="50"/>
      <c r="I28" s="50"/>
      <c r="J28" s="50"/>
      <c r="K28" s="50"/>
      <c r="L28" s="50"/>
      <c r="M28" s="50"/>
      <c r="N28" s="74"/>
      <c r="O28" s="41"/>
      <c r="P28" s="50">
        <f>SUM(Q5:Q27)</f>
        <v>0</v>
      </c>
      <c r="Q28" s="124">
        <f>SUM(Q5:Q27)</f>
        <v>0</v>
      </c>
      <c r="R28" s="51"/>
      <c r="S28" s="43"/>
      <c r="T28" s="43"/>
      <c r="U28" s="41"/>
    </row>
    <row r="29" spans="1:23" ht="14.4" thickTop="1" x14ac:dyDescent="0.3">
      <c r="A29" s="42"/>
      <c r="B29" s="48"/>
      <c r="C29" s="49"/>
      <c r="D29" s="43"/>
      <c r="E29" s="42"/>
      <c r="F29" s="117"/>
      <c r="G29" s="50"/>
      <c r="H29" s="50"/>
      <c r="I29" s="50"/>
      <c r="J29" s="50"/>
      <c r="K29" s="50"/>
      <c r="L29" s="50"/>
      <c r="M29" s="50"/>
      <c r="N29" s="74"/>
      <c r="O29" s="117"/>
      <c r="P29" s="50"/>
      <c r="R29" s="116"/>
      <c r="S29" s="43"/>
      <c r="T29" s="43"/>
      <c r="U29" s="117"/>
    </row>
    <row r="30" spans="1:23" ht="14.4" thickBot="1" x14ac:dyDescent="0.35">
      <c r="A30" s="42"/>
      <c r="B30" s="48"/>
      <c r="C30" s="49"/>
      <c r="D30" s="43"/>
      <c r="E30" s="42"/>
      <c r="F30" s="41"/>
      <c r="G30" s="50"/>
      <c r="H30" s="50"/>
      <c r="I30" s="50"/>
      <c r="J30" s="50"/>
      <c r="K30" s="50"/>
      <c r="L30" s="50"/>
      <c r="M30" s="50"/>
      <c r="N30" s="50"/>
      <c r="O30" s="50"/>
      <c r="P30" s="51"/>
      <c r="Q30" s="50"/>
      <c r="R30" s="51"/>
      <c r="S30" s="43"/>
      <c r="T30" s="43"/>
      <c r="U30" s="41"/>
    </row>
    <row r="31" spans="1:23" ht="32.4" customHeight="1" thickTop="1" thickBot="1" x14ac:dyDescent="0.35">
      <c r="A31" s="147" t="s">
        <v>114</v>
      </c>
      <c r="B31" s="148"/>
      <c r="C31" s="148"/>
      <c r="D31" s="148"/>
      <c r="E31" s="149"/>
      <c r="F31" s="42"/>
      <c r="G31" s="143" t="s">
        <v>115</v>
      </c>
      <c r="H31" s="144"/>
      <c r="I31" s="144"/>
      <c r="J31" s="144"/>
      <c r="K31" s="145"/>
      <c r="L31" s="82"/>
      <c r="M31" s="82"/>
      <c r="N31" s="82"/>
      <c r="O31" s="82"/>
      <c r="P31" s="45"/>
      <c r="Q31" s="26" t="s">
        <v>116</v>
      </c>
      <c r="R31" s="45"/>
      <c r="S31" s="127" t="s">
        <v>97</v>
      </c>
      <c r="T31" s="129"/>
      <c r="U31" s="44"/>
      <c r="V31" s="133"/>
      <c r="W31" s="133"/>
    </row>
    <row r="32" spans="1:23" ht="97.2" thickTop="1" x14ac:dyDescent="0.3">
      <c r="A32" s="81" t="s">
        <v>28</v>
      </c>
      <c r="B32" s="31" t="s">
        <v>30</v>
      </c>
      <c r="C32" s="18" t="s">
        <v>79</v>
      </c>
      <c r="D32" s="31" t="s">
        <v>74</v>
      </c>
      <c r="E32" s="62" t="s">
        <v>92</v>
      </c>
      <c r="G32" s="89" t="s">
        <v>87</v>
      </c>
      <c r="H32" s="90" t="s">
        <v>88</v>
      </c>
      <c r="I32" s="90" t="s">
        <v>109</v>
      </c>
      <c r="J32" s="90" t="s">
        <v>119</v>
      </c>
      <c r="K32" s="91" t="s">
        <v>120</v>
      </c>
      <c r="L32" s="41"/>
      <c r="M32" s="41"/>
      <c r="N32" s="117"/>
      <c r="O32" s="41"/>
      <c r="P32" s="132"/>
      <c r="Q32" s="61" t="s">
        <v>117</v>
      </c>
      <c r="R32" s="132"/>
      <c r="S32" s="65" t="s">
        <v>85</v>
      </c>
      <c r="T32" s="62" t="s">
        <v>86</v>
      </c>
      <c r="U32" s="133"/>
      <c r="V32" s="41"/>
      <c r="W32" s="41"/>
    </row>
    <row r="33" spans="1:23" x14ac:dyDescent="0.3">
      <c r="A33" s="76">
        <v>1</v>
      </c>
      <c r="B33" s="24" t="s">
        <v>84</v>
      </c>
      <c r="C33" s="21">
        <v>2</v>
      </c>
      <c r="D33" s="20" t="s">
        <v>53</v>
      </c>
      <c r="E33" s="27">
        <v>120</v>
      </c>
      <c r="G33" s="83">
        <v>0</v>
      </c>
      <c r="H33" s="84">
        <v>0</v>
      </c>
      <c r="I33" s="84"/>
      <c r="J33" s="84">
        <v>0</v>
      </c>
      <c r="K33" s="85">
        <v>0</v>
      </c>
      <c r="L33" s="50"/>
      <c r="M33" s="50"/>
      <c r="N33" s="50"/>
      <c r="O33" s="50"/>
      <c r="P33" s="132"/>
      <c r="Q33" s="39">
        <f>((G33+H33)*E33)+J33+K33</f>
        <v>0</v>
      </c>
      <c r="R33" s="132"/>
      <c r="S33" s="66"/>
      <c r="T33" s="63"/>
      <c r="U33" s="133"/>
      <c r="V33" s="50"/>
      <c r="W33" s="50"/>
    </row>
    <row r="34" spans="1:23" x14ac:dyDescent="0.3">
      <c r="A34" s="76">
        <v>2</v>
      </c>
      <c r="B34" s="24" t="s">
        <v>37</v>
      </c>
      <c r="C34" s="21">
        <v>2</v>
      </c>
      <c r="D34" s="20" t="s">
        <v>54</v>
      </c>
      <c r="E34" s="27">
        <v>120</v>
      </c>
      <c r="G34" s="83">
        <v>0</v>
      </c>
      <c r="H34" s="84">
        <v>0</v>
      </c>
      <c r="I34" s="84"/>
      <c r="J34" s="84">
        <v>0</v>
      </c>
      <c r="K34" s="85">
        <v>0</v>
      </c>
      <c r="L34" s="50"/>
      <c r="M34" s="50"/>
      <c r="N34" s="50"/>
      <c r="O34" s="50"/>
      <c r="P34" s="132"/>
      <c r="Q34" s="39">
        <f t="shared" ref="Q34:Q55" si="1">((G34+H34)*E34)+J34+K34</f>
        <v>0</v>
      </c>
      <c r="R34" s="132"/>
      <c r="S34" s="66"/>
      <c r="T34" s="63"/>
      <c r="U34" s="133"/>
      <c r="V34" s="50"/>
      <c r="W34" s="50"/>
    </row>
    <row r="35" spans="1:23" x14ac:dyDescent="0.3">
      <c r="A35" s="76">
        <v>3</v>
      </c>
      <c r="B35" s="24" t="s">
        <v>83</v>
      </c>
      <c r="C35" s="21">
        <v>2</v>
      </c>
      <c r="D35" s="20" t="s">
        <v>55</v>
      </c>
      <c r="E35" s="27">
        <v>120</v>
      </c>
      <c r="G35" s="83">
        <v>0</v>
      </c>
      <c r="H35" s="84">
        <v>0</v>
      </c>
      <c r="I35" s="84"/>
      <c r="J35" s="84">
        <v>0</v>
      </c>
      <c r="K35" s="85">
        <v>0</v>
      </c>
      <c r="L35" s="50"/>
      <c r="M35" s="50"/>
      <c r="N35" s="50"/>
      <c r="O35" s="50"/>
      <c r="P35" s="132"/>
      <c r="Q35" s="39">
        <f t="shared" si="1"/>
        <v>0</v>
      </c>
      <c r="R35" s="132"/>
      <c r="S35" s="66"/>
      <c r="T35" s="63"/>
      <c r="U35" s="133"/>
      <c r="V35" s="50"/>
      <c r="W35" s="50"/>
    </row>
    <row r="36" spans="1:23" x14ac:dyDescent="0.3">
      <c r="A36" s="76">
        <v>4</v>
      </c>
      <c r="B36" s="24" t="s">
        <v>38</v>
      </c>
      <c r="C36" s="21">
        <v>2</v>
      </c>
      <c r="D36" s="20" t="s">
        <v>56</v>
      </c>
      <c r="E36" s="27">
        <v>120</v>
      </c>
      <c r="G36" s="83">
        <v>0</v>
      </c>
      <c r="H36" s="84">
        <v>0</v>
      </c>
      <c r="I36" s="84"/>
      <c r="J36" s="84">
        <v>0</v>
      </c>
      <c r="K36" s="85">
        <v>0</v>
      </c>
      <c r="L36" s="50"/>
      <c r="M36" s="50"/>
      <c r="N36" s="50"/>
      <c r="O36" s="50"/>
      <c r="P36" s="132"/>
      <c r="Q36" s="39">
        <f t="shared" si="1"/>
        <v>0</v>
      </c>
      <c r="R36" s="132"/>
      <c r="S36" s="66"/>
      <c r="T36" s="63"/>
      <c r="U36" s="133"/>
      <c r="V36" s="50"/>
      <c r="W36" s="50"/>
    </row>
    <row r="37" spans="1:23" x14ac:dyDescent="0.3">
      <c r="A37" s="76">
        <v>5</v>
      </c>
      <c r="B37" s="24" t="s">
        <v>39</v>
      </c>
      <c r="C37" s="21">
        <v>2</v>
      </c>
      <c r="D37" s="20" t="s">
        <v>57</v>
      </c>
      <c r="E37" s="27">
        <v>120</v>
      </c>
      <c r="G37" s="83">
        <v>0</v>
      </c>
      <c r="H37" s="84">
        <v>0</v>
      </c>
      <c r="I37" s="84"/>
      <c r="J37" s="84">
        <v>0</v>
      </c>
      <c r="K37" s="85">
        <v>0</v>
      </c>
      <c r="L37" s="50"/>
      <c r="M37" s="50"/>
      <c r="N37" s="50"/>
      <c r="O37" s="50"/>
      <c r="P37" s="132"/>
      <c r="Q37" s="39">
        <f t="shared" si="1"/>
        <v>0</v>
      </c>
      <c r="R37" s="132"/>
      <c r="S37" s="66"/>
      <c r="T37" s="63"/>
      <c r="U37" s="133"/>
      <c r="V37" s="50"/>
      <c r="W37" s="50"/>
    </row>
    <row r="38" spans="1:23" x14ac:dyDescent="0.3">
      <c r="A38" s="76">
        <v>6</v>
      </c>
      <c r="B38" s="24" t="s">
        <v>80</v>
      </c>
      <c r="C38" s="21">
        <v>2</v>
      </c>
      <c r="D38" s="20" t="s">
        <v>58</v>
      </c>
      <c r="E38" s="27">
        <v>120</v>
      </c>
      <c r="G38" s="83">
        <v>0</v>
      </c>
      <c r="H38" s="84">
        <v>0</v>
      </c>
      <c r="I38" s="84"/>
      <c r="J38" s="84">
        <v>0</v>
      </c>
      <c r="K38" s="85">
        <v>0</v>
      </c>
      <c r="L38" s="50"/>
      <c r="M38" s="50"/>
      <c r="N38" s="50"/>
      <c r="O38" s="50"/>
      <c r="P38" s="132"/>
      <c r="Q38" s="39">
        <f t="shared" si="1"/>
        <v>0</v>
      </c>
      <c r="R38" s="132"/>
      <c r="S38" s="66"/>
      <c r="T38" s="63"/>
      <c r="U38" s="133"/>
      <c r="V38" s="50"/>
      <c r="W38" s="50"/>
    </row>
    <row r="39" spans="1:23" x14ac:dyDescent="0.3">
      <c r="A39" s="76">
        <v>7</v>
      </c>
      <c r="B39" s="24" t="s">
        <v>40</v>
      </c>
      <c r="C39" s="21">
        <v>2</v>
      </c>
      <c r="D39" s="20" t="s">
        <v>59</v>
      </c>
      <c r="E39" s="27">
        <v>120</v>
      </c>
      <c r="G39" s="83">
        <v>0</v>
      </c>
      <c r="H39" s="84">
        <v>0</v>
      </c>
      <c r="I39" s="84"/>
      <c r="J39" s="84">
        <v>0</v>
      </c>
      <c r="K39" s="85">
        <v>0</v>
      </c>
      <c r="L39" s="50"/>
      <c r="M39" s="50"/>
      <c r="N39" s="50"/>
      <c r="O39" s="50"/>
      <c r="P39" s="132"/>
      <c r="Q39" s="39">
        <f t="shared" si="1"/>
        <v>0</v>
      </c>
      <c r="R39" s="132"/>
      <c r="S39" s="66"/>
      <c r="T39" s="63"/>
      <c r="U39" s="133"/>
      <c r="V39" s="50"/>
      <c r="W39" s="50"/>
    </row>
    <row r="40" spans="1:23" x14ac:dyDescent="0.3">
      <c r="A40" s="76">
        <v>8</v>
      </c>
      <c r="B40" s="24" t="s">
        <v>41</v>
      </c>
      <c r="C40" s="21">
        <v>2</v>
      </c>
      <c r="D40" s="20" t="s">
        <v>60</v>
      </c>
      <c r="E40" s="27">
        <v>120</v>
      </c>
      <c r="G40" s="83">
        <v>0</v>
      </c>
      <c r="H40" s="84">
        <v>0</v>
      </c>
      <c r="I40" s="84"/>
      <c r="J40" s="84">
        <v>0</v>
      </c>
      <c r="K40" s="85">
        <v>0</v>
      </c>
      <c r="L40" s="50"/>
      <c r="M40" s="50"/>
      <c r="N40" s="50"/>
      <c r="O40" s="50"/>
      <c r="P40" s="132"/>
      <c r="Q40" s="39">
        <f t="shared" si="1"/>
        <v>0</v>
      </c>
      <c r="R40" s="132"/>
      <c r="S40" s="66"/>
      <c r="T40" s="63"/>
      <c r="U40" s="133"/>
      <c r="V40" s="50"/>
      <c r="W40" s="50"/>
    </row>
    <row r="41" spans="1:23" x14ac:dyDescent="0.3">
      <c r="A41" s="76">
        <v>9</v>
      </c>
      <c r="B41" s="24" t="s">
        <v>42</v>
      </c>
      <c r="C41" s="21">
        <v>2</v>
      </c>
      <c r="D41" s="20" t="s">
        <v>61</v>
      </c>
      <c r="E41" s="27">
        <v>120</v>
      </c>
      <c r="G41" s="83">
        <v>0</v>
      </c>
      <c r="H41" s="84">
        <v>0</v>
      </c>
      <c r="I41" s="84"/>
      <c r="J41" s="84">
        <v>0</v>
      </c>
      <c r="K41" s="85">
        <v>0</v>
      </c>
      <c r="L41" s="50"/>
      <c r="M41" s="50"/>
      <c r="N41" s="50"/>
      <c r="O41" s="50"/>
      <c r="P41" s="132"/>
      <c r="Q41" s="39">
        <f t="shared" si="1"/>
        <v>0</v>
      </c>
      <c r="R41" s="132"/>
      <c r="S41" s="66"/>
      <c r="T41" s="63"/>
      <c r="U41" s="133"/>
      <c r="V41" s="50"/>
      <c r="W41" s="50"/>
    </row>
    <row r="42" spans="1:23" x14ac:dyDescent="0.3">
      <c r="A42" s="76">
        <v>10</v>
      </c>
      <c r="B42" s="24" t="s">
        <v>81</v>
      </c>
      <c r="C42" s="21">
        <v>2</v>
      </c>
      <c r="D42" s="20" t="s">
        <v>62</v>
      </c>
      <c r="E42" s="27">
        <v>120</v>
      </c>
      <c r="G42" s="83">
        <v>0</v>
      </c>
      <c r="H42" s="84">
        <v>0</v>
      </c>
      <c r="I42" s="84"/>
      <c r="J42" s="84">
        <v>0</v>
      </c>
      <c r="K42" s="85">
        <v>0</v>
      </c>
      <c r="L42" s="50"/>
      <c r="M42" s="50"/>
      <c r="N42" s="50"/>
      <c r="O42" s="50"/>
      <c r="P42" s="132"/>
      <c r="Q42" s="39">
        <f t="shared" si="1"/>
        <v>0</v>
      </c>
      <c r="R42" s="132"/>
      <c r="S42" s="66"/>
      <c r="T42" s="63"/>
      <c r="U42" s="133"/>
      <c r="V42" s="50"/>
      <c r="W42" s="50"/>
    </row>
    <row r="43" spans="1:23" x14ac:dyDescent="0.3">
      <c r="A43" s="76">
        <v>11</v>
      </c>
      <c r="B43" s="24" t="s">
        <v>82</v>
      </c>
      <c r="C43" s="21">
        <v>2</v>
      </c>
      <c r="D43" s="23" t="s">
        <v>63</v>
      </c>
      <c r="E43" s="27">
        <v>120</v>
      </c>
      <c r="G43" s="83">
        <v>0</v>
      </c>
      <c r="H43" s="84">
        <v>0</v>
      </c>
      <c r="I43" s="84"/>
      <c r="J43" s="84">
        <v>0</v>
      </c>
      <c r="K43" s="85">
        <v>0</v>
      </c>
      <c r="L43" s="50"/>
      <c r="M43" s="50"/>
      <c r="N43" s="50"/>
      <c r="O43" s="50"/>
      <c r="P43" s="132"/>
      <c r="Q43" s="39">
        <f t="shared" si="1"/>
        <v>0</v>
      </c>
      <c r="R43" s="132"/>
      <c r="S43" s="66"/>
      <c r="T43" s="63"/>
      <c r="U43" s="133"/>
      <c r="V43" s="50"/>
      <c r="W43" s="50"/>
    </row>
    <row r="44" spans="1:23" x14ac:dyDescent="0.3">
      <c r="A44" s="76">
        <v>12</v>
      </c>
      <c r="B44" s="24" t="s">
        <v>77</v>
      </c>
      <c r="C44" s="21">
        <v>2</v>
      </c>
      <c r="D44" s="20" t="s">
        <v>64</v>
      </c>
      <c r="E44" s="27">
        <v>120</v>
      </c>
      <c r="G44" s="83">
        <v>0</v>
      </c>
      <c r="H44" s="84">
        <v>0</v>
      </c>
      <c r="I44" s="84"/>
      <c r="J44" s="84">
        <v>0</v>
      </c>
      <c r="K44" s="85">
        <v>0</v>
      </c>
      <c r="L44" s="50"/>
      <c r="M44" s="50"/>
      <c r="N44" s="50"/>
      <c r="O44" s="50"/>
      <c r="P44" s="132"/>
      <c r="Q44" s="39">
        <f t="shared" si="1"/>
        <v>0</v>
      </c>
      <c r="R44" s="132"/>
      <c r="S44" s="66"/>
      <c r="T44" s="63"/>
      <c r="U44" s="133"/>
      <c r="V44" s="50"/>
      <c r="W44" s="50"/>
    </row>
    <row r="45" spans="1:23" x14ac:dyDescent="0.3">
      <c r="A45" s="76">
        <v>13</v>
      </c>
      <c r="B45" s="24" t="s">
        <v>43</v>
      </c>
      <c r="C45" s="21">
        <v>2</v>
      </c>
      <c r="D45" s="20" t="s">
        <v>65</v>
      </c>
      <c r="E45" s="27">
        <v>120</v>
      </c>
      <c r="G45" s="83">
        <v>0</v>
      </c>
      <c r="H45" s="84">
        <v>0</v>
      </c>
      <c r="I45" s="84"/>
      <c r="J45" s="84">
        <v>0</v>
      </c>
      <c r="K45" s="85">
        <v>0</v>
      </c>
      <c r="L45" s="50"/>
      <c r="M45" s="50"/>
      <c r="N45" s="50"/>
      <c r="O45" s="50"/>
      <c r="P45" s="132"/>
      <c r="Q45" s="39">
        <f t="shared" si="1"/>
        <v>0</v>
      </c>
      <c r="R45" s="132"/>
      <c r="S45" s="66"/>
      <c r="T45" s="63"/>
      <c r="U45" s="133"/>
      <c r="V45" s="50"/>
      <c r="W45" s="50"/>
    </row>
    <row r="46" spans="1:23" x14ac:dyDescent="0.3">
      <c r="A46" s="76">
        <v>14</v>
      </c>
      <c r="B46" s="24" t="s">
        <v>44</v>
      </c>
      <c r="C46" s="21">
        <v>2</v>
      </c>
      <c r="D46" s="20" t="s">
        <v>66</v>
      </c>
      <c r="E46" s="27">
        <v>120</v>
      </c>
      <c r="G46" s="83">
        <v>0</v>
      </c>
      <c r="H46" s="84">
        <v>0</v>
      </c>
      <c r="I46" s="84"/>
      <c r="J46" s="84">
        <v>0</v>
      </c>
      <c r="K46" s="85">
        <v>0</v>
      </c>
      <c r="L46" s="50"/>
      <c r="M46" s="50"/>
      <c r="N46" s="50"/>
      <c r="O46" s="50"/>
      <c r="P46" s="132"/>
      <c r="Q46" s="39">
        <f t="shared" si="1"/>
        <v>0</v>
      </c>
      <c r="R46" s="132"/>
      <c r="S46" s="66"/>
      <c r="T46" s="63"/>
      <c r="U46" s="133"/>
      <c r="V46" s="50"/>
      <c r="W46" s="50"/>
    </row>
    <row r="47" spans="1:23" x14ac:dyDescent="0.3">
      <c r="A47" s="76">
        <v>15</v>
      </c>
      <c r="B47" s="24" t="s">
        <v>45</v>
      </c>
      <c r="C47" s="21">
        <v>2</v>
      </c>
      <c r="D47" s="20" t="s">
        <v>67</v>
      </c>
      <c r="E47" s="27">
        <v>120</v>
      </c>
      <c r="G47" s="83">
        <v>0</v>
      </c>
      <c r="H47" s="84">
        <v>0</v>
      </c>
      <c r="I47" s="84"/>
      <c r="J47" s="84">
        <v>0</v>
      </c>
      <c r="K47" s="85">
        <v>0</v>
      </c>
      <c r="L47" s="50"/>
      <c r="M47" s="50"/>
      <c r="N47" s="50"/>
      <c r="O47" s="50"/>
      <c r="P47" s="132"/>
      <c r="Q47" s="39">
        <f t="shared" si="1"/>
        <v>0</v>
      </c>
      <c r="R47" s="132"/>
      <c r="S47" s="66"/>
      <c r="T47" s="63"/>
      <c r="U47" s="133"/>
      <c r="V47" s="50"/>
      <c r="W47" s="50"/>
    </row>
    <row r="48" spans="1:23" x14ac:dyDescent="0.3">
      <c r="A48" s="76">
        <v>16</v>
      </c>
      <c r="B48" s="24" t="s">
        <v>46</v>
      </c>
      <c r="C48" s="21">
        <v>2</v>
      </c>
      <c r="D48" s="20" t="s">
        <v>76</v>
      </c>
      <c r="E48" s="27">
        <v>120</v>
      </c>
      <c r="G48" s="83">
        <v>0</v>
      </c>
      <c r="H48" s="84">
        <v>0</v>
      </c>
      <c r="I48" s="84"/>
      <c r="J48" s="84">
        <v>0</v>
      </c>
      <c r="K48" s="85">
        <v>0</v>
      </c>
      <c r="L48" s="50"/>
      <c r="M48" s="50"/>
      <c r="N48" s="50"/>
      <c r="O48" s="50"/>
      <c r="P48" s="132"/>
      <c r="Q48" s="39">
        <f t="shared" si="1"/>
        <v>0</v>
      </c>
      <c r="R48" s="132"/>
      <c r="S48" s="66"/>
      <c r="T48" s="63"/>
      <c r="U48" s="133"/>
      <c r="V48" s="50"/>
      <c r="W48" s="50"/>
    </row>
    <row r="49" spans="1:23" x14ac:dyDescent="0.3">
      <c r="A49" s="76">
        <v>17</v>
      </c>
      <c r="B49" s="24" t="s">
        <v>47</v>
      </c>
      <c r="C49" s="21">
        <v>2</v>
      </c>
      <c r="D49" s="20" t="s">
        <v>68</v>
      </c>
      <c r="E49" s="27">
        <v>120</v>
      </c>
      <c r="G49" s="83">
        <v>0</v>
      </c>
      <c r="H49" s="84">
        <v>0</v>
      </c>
      <c r="I49" s="84"/>
      <c r="J49" s="84">
        <v>0</v>
      </c>
      <c r="K49" s="85">
        <v>0</v>
      </c>
      <c r="L49" s="50"/>
      <c r="M49" s="50"/>
      <c r="N49" s="50"/>
      <c r="O49" s="50"/>
      <c r="P49" s="132"/>
      <c r="Q49" s="39">
        <f t="shared" si="1"/>
        <v>0</v>
      </c>
      <c r="R49" s="132"/>
      <c r="S49" s="66"/>
      <c r="T49" s="63"/>
      <c r="U49" s="133"/>
      <c r="V49" s="50"/>
      <c r="W49" s="50"/>
    </row>
    <row r="50" spans="1:23" x14ac:dyDescent="0.3">
      <c r="A50" s="76">
        <v>18</v>
      </c>
      <c r="B50" s="118" t="s">
        <v>133</v>
      </c>
      <c r="C50" s="21">
        <v>2</v>
      </c>
      <c r="D50" s="20" t="s">
        <v>69</v>
      </c>
      <c r="E50" s="27">
        <v>120</v>
      </c>
      <c r="G50" s="83">
        <v>0</v>
      </c>
      <c r="H50" s="84">
        <v>0</v>
      </c>
      <c r="I50" s="84"/>
      <c r="J50" s="84">
        <v>0</v>
      </c>
      <c r="K50" s="85">
        <v>0</v>
      </c>
      <c r="L50" s="50"/>
      <c r="M50" s="50"/>
      <c r="N50" s="50"/>
      <c r="O50" s="50"/>
      <c r="P50" s="132"/>
      <c r="Q50" s="39">
        <f t="shared" si="1"/>
        <v>0</v>
      </c>
      <c r="R50" s="132"/>
      <c r="S50" s="66"/>
      <c r="T50" s="63"/>
      <c r="U50" s="133"/>
      <c r="V50" s="50"/>
      <c r="W50" s="50"/>
    </row>
    <row r="51" spans="1:23" x14ac:dyDescent="0.3">
      <c r="A51" s="76">
        <v>19</v>
      </c>
      <c r="B51" s="24" t="s">
        <v>75</v>
      </c>
      <c r="C51" s="21">
        <v>2</v>
      </c>
      <c r="D51" s="20" t="s">
        <v>52</v>
      </c>
      <c r="E51" s="27">
        <v>120</v>
      </c>
      <c r="G51" s="83">
        <v>0</v>
      </c>
      <c r="H51" s="84">
        <v>0</v>
      </c>
      <c r="I51" s="84"/>
      <c r="J51" s="84">
        <v>0</v>
      </c>
      <c r="K51" s="85">
        <v>0</v>
      </c>
      <c r="L51" s="50"/>
      <c r="M51" s="50"/>
      <c r="N51" s="50"/>
      <c r="O51" s="50"/>
      <c r="P51" s="132"/>
      <c r="Q51" s="39">
        <f t="shared" si="1"/>
        <v>0</v>
      </c>
      <c r="R51" s="132"/>
      <c r="S51" s="66"/>
      <c r="T51" s="63"/>
      <c r="U51" s="133"/>
      <c r="V51" s="50"/>
      <c r="W51" s="50"/>
    </row>
    <row r="52" spans="1:23" x14ac:dyDescent="0.3">
      <c r="A52" s="76">
        <v>20</v>
      </c>
      <c r="B52" s="24" t="s">
        <v>48</v>
      </c>
      <c r="C52" s="21">
        <v>2</v>
      </c>
      <c r="D52" s="20" t="s">
        <v>70</v>
      </c>
      <c r="E52" s="27">
        <v>120</v>
      </c>
      <c r="G52" s="83">
        <v>0</v>
      </c>
      <c r="H52" s="84">
        <v>0</v>
      </c>
      <c r="I52" s="84"/>
      <c r="J52" s="84">
        <v>0</v>
      </c>
      <c r="K52" s="85">
        <v>0</v>
      </c>
      <c r="L52" s="50"/>
      <c r="M52" s="50"/>
      <c r="N52" s="50"/>
      <c r="O52" s="50"/>
      <c r="P52" s="132"/>
      <c r="Q52" s="39">
        <f t="shared" si="1"/>
        <v>0</v>
      </c>
      <c r="R52" s="132"/>
      <c r="S52" s="66"/>
      <c r="T52" s="63"/>
      <c r="U52" s="133"/>
      <c r="V52" s="50"/>
      <c r="W52" s="50"/>
    </row>
    <row r="53" spans="1:23" x14ac:dyDescent="0.3">
      <c r="A53" s="76">
        <v>21</v>
      </c>
      <c r="B53" s="24" t="s">
        <v>49</v>
      </c>
      <c r="C53" s="21">
        <v>2</v>
      </c>
      <c r="D53" s="20" t="s">
        <v>71</v>
      </c>
      <c r="E53" s="27">
        <v>120</v>
      </c>
      <c r="G53" s="83">
        <v>0</v>
      </c>
      <c r="H53" s="84">
        <v>0</v>
      </c>
      <c r="I53" s="84"/>
      <c r="J53" s="84">
        <v>0</v>
      </c>
      <c r="K53" s="85">
        <v>0</v>
      </c>
      <c r="L53" s="50"/>
      <c r="M53" s="50"/>
      <c r="N53" s="50"/>
      <c r="O53" s="50"/>
      <c r="P53" s="132"/>
      <c r="Q53" s="39">
        <f t="shared" si="1"/>
        <v>0</v>
      </c>
      <c r="R53" s="132"/>
      <c r="S53" s="66"/>
      <c r="T53" s="63"/>
      <c r="U53" s="133"/>
      <c r="V53" s="50"/>
      <c r="W53" s="50"/>
    </row>
    <row r="54" spans="1:23" x14ac:dyDescent="0.3">
      <c r="A54" s="76">
        <v>22</v>
      </c>
      <c r="B54" s="24" t="s">
        <v>50</v>
      </c>
      <c r="C54" s="21">
        <v>2</v>
      </c>
      <c r="D54" s="20" t="s">
        <v>72</v>
      </c>
      <c r="E54" s="27">
        <v>120</v>
      </c>
      <c r="G54" s="83">
        <v>0</v>
      </c>
      <c r="H54" s="84">
        <v>0</v>
      </c>
      <c r="I54" s="84"/>
      <c r="J54" s="84">
        <v>0</v>
      </c>
      <c r="K54" s="85">
        <v>0</v>
      </c>
      <c r="L54" s="50"/>
      <c r="M54" s="50"/>
      <c r="N54" s="50"/>
      <c r="O54" s="50"/>
      <c r="P54" s="132"/>
      <c r="Q54" s="39">
        <f t="shared" si="1"/>
        <v>0</v>
      </c>
      <c r="R54" s="132"/>
      <c r="S54" s="66"/>
      <c r="T54" s="63"/>
      <c r="U54" s="133"/>
      <c r="V54" s="50"/>
      <c r="W54" s="50"/>
    </row>
    <row r="55" spans="1:23" ht="14.4" thickBot="1" x14ac:dyDescent="0.35">
      <c r="A55" s="77">
        <v>23</v>
      </c>
      <c r="B55" s="78" t="s">
        <v>51</v>
      </c>
      <c r="C55" s="28">
        <v>2</v>
      </c>
      <c r="D55" s="79" t="s">
        <v>73</v>
      </c>
      <c r="E55" s="29">
        <v>120</v>
      </c>
      <c r="G55" s="86">
        <v>0</v>
      </c>
      <c r="H55" s="87">
        <v>0</v>
      </c>
      <c r="I55" s="87"/>
      <c r="J55" s="87">
        <v>0</v>
      </c>
      <c r="K55" s="88">
        <v>0</v>
      </c>
      <c r="L55" s="50"/>
      <c r="M55" s="50"/>
      <c r="N55" s="50"/>
      <c r="O55" s="50"/>
      <c r="P55" s="142"/>
      <c r="Q55" s="80">
        <f t="shared" si="1"/>
        <v>0</v>
      </c>
      <c r="R55" s="132"/>
      <c r="S55" s="67"/>
      <c r="T55" s="64"/>
      <c r="U55" s="133"/>
      <c r="V55" s="50"/>
      <c r="W55" s="50"/>
    </row>
    <row r="56" spans="1:23" ht="15" thickTop="1" thickBot="1" x14ac:dyDescent="0.35">
      <c r="O56" s="74" t="s">
        <v>118</v>
      </c>
      <c r="Q56" s="124">
        <f>SUM(Q33:Q55)</f>
        <v>0</v>
      </c>
    </row>
    <row r="57" spans="1:23" ht="14.4" thickTop="1" x14ac:dyDescent="0.3"/>
    <row r="58" spans="1:23" x14ac:dyDescent="0.3">
      <c r="A58" s="2" t="s">
        <v>8</v>
      </c>
    </row>
    <row r="59" spans="1:23" x14ac:dyDescent="0.3">
      <c r="A59" s="3" t="s">
        <v>9</v>
      </c>
    </row>
    <row r="60" spans="1:23" x14ac:dyDescent="0.3">
      <c r="A60" s="3" t="s">
        <v>10</v>
      </c>
    </row>
    <row r="61" spans="1:23" x14ac:dyDescent="0.3">
      <c r="A61" s="16" t="s">
        <v>121</v>
      </c>
    </row>
  </sheetData>
  <mergeCells count="17">
    <mergeCell ref="A31:E31"/>
    <mergeCell ref="S31:T31"/>
    <mergeCell ref="C1:D1"/>
    <mergeCell ref="A3:E3"/>
    <mergeCell ref="G3:O3"/>
    <mergeCell ref="S3:T3"/>
    <mergeCell ref="H1:I1"/>
    <mergeCell ref="F4:F27"/>
    <mergeCell ref="P4:P27"/>
    <mergeCell ref="R4:R27"/>
    <mergeCell ref="P32:P55"/>
    <mergeCell ref="R32:R55"/>
    <mergeCell ref="U32:U55"/>
    <mergeCell ref="G31:K31"/>
    <mergeCell ref="V3:W3"/>
    <mergeCell ref="U4:U27"/>
    <mergeCell ref="V31:W31"/>
  </mergeCells>
  <pageMargins left="0.25" right="0.25" top="0.75" bottom="0.75" header="0.3" footer="0.3"/>
  <pageSetup scale="62" fitToWidth="3" orientation="landscape" r:id="rId1"/>
  <headerFooter>
    <oddFooter>&amp;LPAIUnet RFP
IU Primary Transport Pricing Worksheet&amp;CPage &amp;P of &amp;N&amp;R6/25/2019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32"/>
  <sheetViews>
    <sheetView tabSelected="1" zoomScale="80" zoomScaleNormal="80" workbookViewId="0">
      <selection activeCell="N25" sqref="N25"/>
    </sheetView>
  </sheetViews>
  <sheetFormatPr defaultColWidth="9.140625" defaultRowHeight="13.8" x14ac:dyDescent="0.3"/>
  <cols>
    <col min="1" max="1" width="32.7109375" style="3" customWidth="1"/>
    <col min="2" max="6" width="10.85546875" style="3" customWidth="1"/>
    <col min="7" max="8" width="14.5703125" style="3" customWidth="1"/>
    <col min="9" max="11" width="10.85546875" style="3" customWidth="1"/>
    <col min="12" max="12" width="12.85546875" style="3" customWidth="1"/>
    <col min="13" max="13" width="15" style="3" customWidth="1"/>
    <col min="14" max="14" width="11" style="3" customWidth="1"/>
    <col min="15" max="16" width="14.42578125" style="3" customWidth="1"/>
    <col min="17" max="22" width="10.85546875" style="3" customWidth="1"/>
    <col min="23" max="24" width="13.28515625" style="3" customWidth="1"/>
    <col min="25" max="28" width="10.85546875" style="3" customWidth="1"/>
    <col min="29" max="29" width="11.85546875" style="3" customWidth="1"/>
    <col min="30" max="30" width="10.85546875" style="3" customWidth="1"/>
    <col min="31" max="32" width="14" style="3" customWidth="1"/>
    <col min="33" max="33" width="10.85546875" style="3" customWidth="1"/>
    <col min="34" max="16384" width="9.140625" style="3"/>
  </cols>
  <sheetData>
    <row r="2" spans="1:33" x14ac:dyDescent="0.3">
      <c r="A2" s="112" t="s">
        <v>0</v>
      </c>
      <c r="B2" s="150"/>
      <c r="C2" s="150"/>
      <c r="D2" s="150"/>
      <c r="E2" s="150"/>
      <c r="F2" s="150"/>
      <c r="G2" s="150"/>
      <c r="H2" s="150"/>
      <c r="I2" s="110"/>
      <c r="J2" s="110"/>
      <c r="K2" s="110"/>
      <c r="L2" s="110"/>
      <c r="M2" s="110"/>
      <c r="N2" s="110"/>
      <c r="O2" s="110"/>
      <c r="P2" s="110"/>
      <c r="Q2" s="110"/>
    </row>
    <row r="3" spans="1:33" x14ac:dyDescent="0.3">
      <c r="A3" s="111" t="s">
        <v>4</v>
      </c>
      <c r="B3" s="150"/>
      <c r="C3" s="150"/>
      <c r="D3" s="150"/>
      <c r="E3" s="150"/>
      <c r="F3" s="150"/>
      <c r="G3" s="150"/>
      <c r="H3" s="150"/>
      <c r="I3" s="110"/>
      <c r="J3" s="110"/>
      <c r="K3" s="110"/>
      <c r="L3" s="110"/>
      <c r="M3" s="110"/>
      <c r="N3" s="110"/>
      <c r="O3" s="110"/>
      <c r="P3" s="110"/>
      <c r="Q3" s="110"/>
    </row>
    <row r="4" spans="1:33" x14ac:dyDescent="0.3">
      <c r="A4" s="4"/>
      <c r="B4" s="5"/>
      <c r="C4" s="6"/>
      <c r="D4" s="6"/>
      <c r="E4" s="6"/>
      <c r="F4" s="6"/>
      <c r="G4" s="6"/>
      <c r="H4" s="6"/>
      <c r="I4" s="6"/>
    </row>
    <row r="5" spans="1:33" ht="14.4" thickBot="1" x14ac:dyDescent="0.35">
      <c r="A5" s="4" t="s">
        <v>23</v>
      </c>
      <c r="B5" s="5"/>
      <c r="C5" s="6"/>
      <c r="D5" s="6"/>
      <c r="E5" s="6"/>
      <c r="F5" s="6"/>
      <c r="G5" s="6"/>
      <c r="H5" s="6"/>
      <c r="I5" s="6"/>
    </row>
    <row r="6" spans="1:33" ht="13.95" customHeight="1" thickTop="1" x14ac:dyDescent="0.3">
      <c r="A6" s="1" t="s">
        <v>5</v>
      </c>
      <c r="B6" s="158" t="s">
        <v>21</v>
      </c>
      <c r="C6" s="159"/>
      <c r="D6" s="159"/>
      <c r="E6" s="159"/>
      <c r="F6" s="159"/>
      <c r="G6" s="159"/>
      <c r="H6" s="159"/>
      <c r="I6" s="159"/>
      <c r="J6" s="158" t="s">
        <v>22</v>
      </c>
      <c r="K6" s="159"/>
      <c r="L6" s="159"/>
      <c r="M6" s="159"/>
      <c r="N6" s="159"/>
      <c r="O6" s="159"/>
      <c r="P6" s="159"/>
      <c r="Q6" s="160"/>
      <c r="R6" s="158" t="s">
        <v>12</v>
      </c>
      <c r="S6" s="159"/>
      <c r="T6" s="159"/>
      <c r="U6" s="159"/>
      <c r="V6" s="159"/>
      <c r="W6" s="159"/>
      <c r="X6" s="159"/>
      <c r="Y6" s="160"/>
      <c r="Z6" s="158" t="s">
        <v>13</v>
      </c>
      <c r="AA6" s="159"/>
      <c r="AB6" s="159"/>
      <c r="AC6" s="159"/>
      <c r="AD6" s="159"/>
      <c r="AE6" s="159"/>
      <c r="AF6" s="159"/>
      <c r="AG6" s="160"/>
    </row>
    <row r="7" spans="1:33" ht="139.19999999999999" customHeight="1" x14ac:dyDescent="0.3">
      <c r="A7" s="12" t="s">
        <v>78</v>
      </c>
      <c r="B7" s="161" t="s">
        <v>2</v>
      </c>
      <c r="C7" s="7" t="s">
        <v>17</v>
      </c>
      <c r="D7" s="7" t="s">
        <v>18</v>
      </c>
      <c r="E7" s="13" t="s">
        <v>19</v>
      </c>
      <c r="F7" s="7" t="s">
        <v>6</v>
      </c>
      <c r="G7" s="7" t="s">
        <v>7</v>
      </c>
      <c r="H7" s="7" t="s">
        <v>20</v>
      </c>
      <c r="I7" s="7" t="s">
        <v>3</v>
      </c>
      <c r="J7" s="161" t="s">
        <v>2</v>
      </c>
      <c r="K7" s="7" t="s">
        <v>17</v>
      </c>
      <c r="L7" s="7" t="s">
        <v>18</v>
      </c>
      <c r="M7" s="13" t="s">
        <v>19</v>
      </c>
      <c r="N7" s="7" t="s">
        <v>6</v>
      </c>
      <c r="O7" s="7" t="s">
        <v>7</v>
      </c>
      <c r="P7" s="7" t="s">
        <v>20</v>
      </c>
      <c r="Q7" s="162" t="s">
        <v>3</v>
      </c>
      <c r="R7" s="161" t="s">
        <v>2</v>
      </c>
      <c r="S7" s="7" t="s">
        <v>17</v>
      </c>
      <c r="T7" s="7" t="s">
        <v>18</v>
      </c>
      <c r="U7" s="13" t="s">
        <v>19</v>
      </c>
      <c r="V7" s="7" t="s">
        <v>6</v>
      </c>
      <c r="W7" s="7" t="s">
        <v>7</v>
      </c>
      <c r="X7" s="7" t="s">
        <v>20</v>
      </c>
      <c r="Y7" s="162" t="s">
        <v>3</v>
      </c>
      <c r="Z7" s="161" t="s">
        <v>2</v>
      </c>
      <c r="AA7" s="7" t="s">
        <v>17</v>
      </c>
      <c r="AB7" s="7" t="s">
        <v>18</v>
      </c>
      <c r="AC7" s="13" t="s">
        <v>19</v>
      </c>
      <c r="AD7" s="7" t="s">
        <v>6</v>
      </c>
      <c r="AE7" s="7" t="s">
        <v>7</v>
      </c>
      <c r="AF7" s="7" t="s">
        <v>20</v>
      </c>
      <c r="AG7" s="162" t="s">
        <v>3</v>
      </c>
    </row>
    <row r="8" spans="1:33" ht="14.4" thickBot="1" x14ac:dyDescent="0.35">
      <c r="A8" s="11" t="s">
        <v>1</v>
      </c>
      <c r="B8" s="163">
        <v>0</v>
      </c>
      <c r="C8" s="164">
        <v>0</v>
      </c>
      <c r="D8" s="165"/>
      <c r="E8" s="164">
        <v>0</v>
      </c>
      <c r="F8" s="164">
        <v>0</v>
      </c>
      <c r="G8" s="164">
        <v>0</v>
      </c>
      <c r="H8" s="164">
        <v>0</v>
      </c>
      <c r="I8" s="167">
        <f>((B8+C8+E8)*24)+F8+G8+H8</f>
        <v>0</v>
      </c>
      <c r="J8" s="163">
        <v>0</v>
      </c>
      <c r="K8" s="164">
        <v>0</v>
      </c>
      <c r="L8" s="165"/>
      <c r="M8" s="164">
        <v>0</v>
      </c>
      <c r="N8" s="164">
        <v>0</v>
      </c>
      <c r="O8" s="164">
        <v>0</v>
      </c>
      <c r="P8" s="164">
        <v>0</v>
      </c>
      <c r="Q8" s="166">
        <f>((J8+K8+M8)*24)+N8+O8+P8</f>
        <v>0</v>
      </c>
      <c r="R8" s="163">
        <v>0</v>
      </c>
      <c r="S8" s="164">
        <v>0</v>
      </c>
      <c r="T8" s="165"/>
      <c r="U8" s="164">
        <v>0</v>
      </c>
      <c r="V8" s="164">
        <v>0</v>
      </c>
      <c r="W8" s="164">
        <v>0</v>
      </c>
      <c r="X8" s="164">
        <v>0</v>
      </c>
      <c r="Y8" s="166">
        <f>((R8+S8+U8)*24)+V8+W8+X8</f>
        <v>0</v>
      </c>
      <c r="Z8" s="163">
        <v>0</v>
      </c>
      <c r="AA8" s="164">
        <v>0</v>
      </c>
      <c r="AB8" s="165"/>
      <c r="AC8" s="164">
        <v>0</v>
      </c>
      <c r="AD8" s="164">
        <v>0</v>
      </c>
      <c r="AE8" s="164">
        <v>0</v>
      </c>
      <c r="AF8" s="164">
        <v>0</v>
      </c>
      <c r="AG8" s="166">
        <f>((Z8+AA8+AC8)*24)+AD8+AE8+AF8</f>
        <v>0</v>
      </c>
    </row>
    <row r="9" spans="1:33" ht="14.4" thickTop="1" x14ac:dyDescent="0.3">
      <c r="A9" s="10"/>
      <c r="B9" s="9"/>
      <c r="C9" s="9"/>
      <c r="D9" s="9"/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9"/>
      <c r="Q9" s="9"/>
    </row>
    <row r="10" spans="1:33" ht="14.4" thickBot="1" x14ac:dyDescent="0.35">
      <c r="A10" s="10" t="s">
        <v>24</v>
      </c>
      <c r="B10" s="9"/>
      <c r="C10" s="9"/>
      <c r="D10" s="9"/>
      <c r="E10" s="9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</row>
    <row r="11" spans="1:33" ht="13.95" customHeight="1" thickTop="1" x14ac:dyDescent="0.3">
      <c r="A11" s="1" t="s">
        <v>5</v>
      </c>
      <c r="B11" s="158" t="s">
        <v>21</v>
      </c>
      <c r="C11" s="159"/>
      <c r="D11" s="159"/>
      <c r="E11" s="159"/>
      <c r="F11" s="159"/>
      <c r="G11" s="159"/>
      <c r="H11" s="159"/>
      <c r="I11" s="160"/>
      <c r="J11" s="158" t="s">
        <v>22</v>
      </c>
      <c r="K11" s="159"/>
      <c r="L11" s="159"/>
      <c r="M11" s="159"/>
      <c r="N11" s="159"/>
      <c r="O11" s="159"/>
      <c r="P11" s="159"/>
      <c r="Q11" s="160"/>
      <c r="R11" s="158" t="s">
        <v>12</v>
      </c>
      <c r="S11" s="159"/>
      <c r="T11" s="159"/>
      <c r="U11" s="159"/>
      <c r="V11" s="159"/>
      <c r="W11" s="159"/>
      <c r="X11" s="159"/>
      <c r="Y11" s="160"/>
      <c r="Z11" s="158" t="s">
        <v>13</v>
      </c>
      <c r="AA11" s="159"/>
      <c r="AB11" s="159"/>
      <c r="AC11" s="159"/>
      <c r="AD11" s="159"/>
      <c r="AE11" s="159"/>
      <c r="AF11" s="159"/>
      <c r="AG11" s="160"/>
    </row>
    <row r="12" spans="1:33" ht="126" customHeight="1" x14ac:dyDescent="0.3">
      <c r="A12" s="12" t="s">
        <v>78</v>
      </c>
      <c r="B12" s="161" t="s">
        <v>2</v>
      </c>
      <c r="C12" s="7" t="s">
        <v>17</v>
      </c>
      <c r="D12" s="7" t="s">
        <v>18</v>
      </c>
      <c r="E12" s="13" t="s">
        <v>19</v>
      </c>
      <c r="F12" s="7" t="s">
        <v>6</v>
      </c>
      <c r="G12" s="7" t="s">
        <v>7</v>
      </c>
      <c r="H12" s="7" t="s">
        <v>20</v>
      </c>
      <c r="I12" s="162" t="s">
        <v>3</v>
      </c>
      <c r="J12" s="161" t="s">
        <v>2</v>
      </c>
      <c r="K12" s="7" t="s">
        <v>17</v>
      </c>
      <c r="L12" s="7" t="s">
        <v>18</v>
      </c>
      <c r="M12" s="13" t="s">
        <v>19</v>
      </c>
      <c r="N12" s="7" t="s">
        <v>6</v>
      </c>
      <c r="O12" s="7" t="s">
        <v>7</v>
      </c>
      <c r="P12" s="7" t="s">
        <v>20</v>
      </c>
      <c r="Q12" s="162" t="s">
        <v>3</v>
      </c>
      <c r="R12" s="161" t="s">
        <v>2</v>
      </c>
      <c r="S12" s="7" t="s">
        <v>17</v>
      </c>
      <c r="T12" s="7" t="s">
        <v>18</v>
      </c>
      <c r="U12" s="13" t="s">
        <v>19</v>
      </c>
      <c r="V12" s="7" t="s">
        <v>6</v>
      </c>
      <c r="W12" s="7" t="s">
        <v>7</v>
      </c>
      <c r="X12" s="7" t="s">
        <v>20</v>
      </c>
      <c r="Y12" s="162" t="s">
        <v>3</v>
      </c>
      <c r="Z12" s="161" t="s">
        <v>2</v>
      </c>
      <c r="AA12" s="7" t="s">
        <v>17</v>
      </c>
      <c r="AB12" s="7" t="s">
        <v>18</v>
      </c>
      <c r="AC12" s="13" t="s">
        <v>19</v>
      </c>
      <c r="AD12" s="7" t="s">
        <v>6</v>
      </c>
      <c r="AE12" s="7" t="s">
        <v>7</v>
      </c>
      <c r="AF12" s="7" t="s">
        <v>20</v>
      </c>
      <c r="AG12" s="162" t="s">
        <v>3</v>
      </c>
    </row>
    <row r="13" spans="1:33" ht="14.4" thickBot="1" x14ac:dyDescent="0.35">
      <c r="A13" s="11" t="s">
        <v>25</v>
      </c>
      <c r="B13" s="163">
        <v>0</v>
      </c>
      <c r="C13" s="164">
        <v>0</v>
      </c>
      <c r="D13" s="165"/>
      <c r="E13" s="164">
        <v>0</v>
      </c>
      <c r="F13" s="164">
        <v>0</v>
      </c>
      <c r="G13" s="164">
        <v>0</v>
      </c>
      <c r="H13" s="164">
        <v>0</v>
      </c>
      <c r="I13" s="166">
        <f>((B13+C13+E13)*36)+F13+G13+H13</f>
        <v>0</v>
      </c>
      <c r="J13" s="163">
        <v>0</v>
      </c>
      <c r="K13" s="164">
        <v>0</v>
      </c>
      <c r="L13" s="165"/>
      <c r="M13" s="164">
        <v>0</v>
      </c>
      <c r="N13" s="164">
        <v>0</v>
      </c>
      <c r="O13" s="164">
        <v>0</v>
      </c>
      <c r="P13" s="164">
        <v>0</v>
      </c>
      <c r="Q13" s="166">
        <f>((J13+K13+M13)*36)+N13+O13+P13</f>
        <v>0</v>
      </c>
      <c r="R13" s="163">
        <v>0</v>
      </c>
      <c r="S13" s="164">
        <v>0</v>
      </c>
      <c r="T13" s="165"/>
      <c r="U13" s="164">
        <v>0</v>
      </c>
      <c r="V13" s="164">
        <v>0</v>
      </c>
      <c r="W13" s="164">
        <v>0</v>
      </c>
      <c r="X13" s="164">
        <v>0</v>
      </c>
      <c r="Y13" s="166">
        <f>((R13+S13+U13)*36)+V13+W13+X13</f>
        <v>0</v>
      </c>
      <c r="Z13" s="163">
        <v>0</v>
      </c>
      <c r="AA13" s="164">
        <v>0</v>
      </c>
      <c r="AB13" s="165"/>
      <c r="AC13" s="164">
        <v>0</v>
      </c>
      <c r="AD13" s="164">
        <v>0</v>
      </c>
      <c r="AE13" s="164">
        <v>0</v>
      </c>
      <c r="AF13" s="164">
        <v>0</v>
      </c>
      <c r="AG13" s="166">
        <f>((Z13+AA13+AC13)*36)+AD13+AE13+AF13</f>
        <v>0</v>
      </c>
    </row>
    <row r="14" spans="1:33" ht="14.4" thickTop="1" x14ac:dyDescent="0.3"/>
    <row r="15" spans="1:33" ht="14.4" thickBot="1" x14ac:dyDescent="0.35">
      <c r="A15" s="10" t="s">
        <v>26</v>
      </c>
      <c r="B15" s="9"/>
      <c r="C15" s="9"/>
      <c r="D15" s="9"/>
      <c r="E15" s="9"/>
      <c r="F15" s="9"/>
      <c r="G15" s="9"/>
      <c r="H15" s="9"/>
      <c r="I15" s="8"/>
      <c r="J15" s="9"/>
      <c r="K15" s="9"/>
      <c r="L15" s="9"/>
      <c r="M15" s="9"/>
      <c r="N15" s="9"/>
      <c r="O15" s="9"/>
      <c r="P15" s="9"/>
      <c r="Q15" s="9"/>
    </row>
    <row r="16" spans="1:33" ht="13.95" customHeight="1" thickTop="1" x14ac:dyDescent="0.3">
      <c r="A16" s="1" t="s">
        <v>5</v>
      </c>
      <c r="B16" s="158" t="s">
        <v>21</v>
      </c>
      <c r="C16" s="159"/>
      <c r="D16" s="159"/>
      <c r="E16" s="159"/>
      <c r="F16" s="159"/>
      <c r="G16" s="159"/>
      <c r="H16" s="159"/>
      <c r="I16" s="160"/>
      <c r="J16" s="158" t="s">
        <v>22</v>
      </c>
      <c r="K16" s="159"/>
      <c r="L16" s="159"/>
      <c r="M16" s="159"/>
      <c r="N16" s="159"/>
      <c r="O16" s="159"/>
      <c r="P16" s="159"/>
      <c r="Q16" s="160"/>
      <c r="R16" s="158" t="s">
        <v>12</v>
      </c>
      <c r="S16" s="159"/>
      <c r="T16" s="159"/>
      <c r="U16" s="159"/>
      <c r="V16" s="159"/>
      <c r="W16" s="159"/>
      <c r="X16" s="159"/>
      <c r="Y16" s="160"/>
      <c r="Z16" s="158" t="s">
        <v>13</v>
      </c>
      <c r="AA16" s="159"/>
      <c r="AB16" s="159"/>
      <c r="AC16" s="159"/>
      <c r="AD16" s="159"/>
      <c r="AE16" s="159"/>
      <c r="AF16" s="159"/>
      <c r="AG16" s="160"/>
    </row>
    <row r="17" spans="1:33" ht="127.8" customHeight="1" x14ac:dyDescent="0.3">
      <c r="A17" s="12" t="s">
        <v>78</v>
      </c>
      <c r="B17" s="161" t="s">
        <v>2</v>
      </c>
      <c r="C17" s="7" t="s">
        <v>17</v>
      </c>
      <c r="D17" s="7" t="s">
        <v>18</v>
      </c>
      <c r="E17" s="13" t="s">
        <v>19</v>
      </c>
      <c r="F17" s="7" t="s">
        <v>6</v>
      </c>
      <c r="G17" s="7" t="s">
        <v>7</v>
      </c>
      <c r="H17" s="7" t="s">
        <v>20</v>
      </c>
      <c r="I17" s="162" t="s">
        <v>3</v>
      </c>
      <c r="J17" s="161" t="s">
        <v>2</v>
      </c>
      <c r="K17" s="7" t="s">
        <v>17</v>
      </c>
      <c r="L17" s="7" t="s">
        <v>18</v>
      </c>
      <c r="M17" s="13" t="s">
        <v>19</v>
      </c>
      <c r="N17" s="7" t="s">
        <v>6</v>
      </c>
      <c r="O17" s="7" t="s">
        <v>7</v>
      </c>
      <c r="P17" s="7" t="s">
        <v>20</v>
      </c>
      <c r="Q17" s="162" t="s">
        <v>3</v>
      </c>
      <c r="R17" s="161" t="s">
        <v>2</v>
      </c>
      <c r="S17" s="7" t="s">
        <v>17</v>
      </c>
      <c r="T17" s="7" t="s">
        <v>18</v>
      </c>
      <c r="U17" s="13" t="s">
        <v>19</v>
      </c>
      <c r="V17" s="7" t="s">
        <v>6</v>
      </c>
      <c r="W17" s="7" t="s">
        <v>7</v>
      </c>
      <c r="X17" s="7" t="s">
        <v>20</v>
      </c>
      <c r="Y17" s="162" t="s">
        <v>3</v>
      </c>
      <c r="Z17" s="161" t="s">
        <v>2</v>
      </c>
      <c r="AA17" s="7" t="s">
        <v>17</v>
      </c>
      <c r="AB17" s="7" t="s">
        <v>18</v>
      </c>
      <c r="AC17" s="13" t="s">
        <v>19</v>
      </c>
      <c r="AD17" s="7" t="s">
        <v>6</v>
      </c>
      <c r="AE17" s="7" t="s">
        <v>7</v>
      </c>
      <c r="AF17" s="7" t="s">
        <v>20</v>
      </c>
      <c r="AG17" s="162" t="s">
        <v>3</v>
      </c>
    </row>
    <row r="18" spans="1:33" ht="14.4" thickBot="1" x14ac:dyDescent="0.35">
      <c r="A18" s="11" t="s">
        <v>27</v>
      </c>
      <c r="B18" s="163">
        <v>0</v>
      </c>
      <c r="C18" s="164">
        <v>0</v>
      </c>
      <c r="D18" s="165"/>
      <c r="E18" s="164">
        <v>0</v>
      </c>
      <c r="F18" s="164">
        <v>0</v>
      </c>
      <c r="G18" s="164">
        <v>0</v>
      </c>
      <c r="H18" s="164">
        <v>0</v>
      </c>
      <c r="I18" s="166">
        <f>((B18+C18+E18)*60)+F18+G18+H18</f>
        <v>0</v>
      </c>
      <c r="J18" s="163">
        <v>0</v>
      </c>
      <c r="K18" s="164">
        <v>0</v>
      </c>
      <c r="L18" s="165"/>
      <c r="M18" s="164">
        <v>0</v>
      </c>
      <c r="N18" s="164">
        <v>0</v>
      </c>
      <c r="O18" s="164">
        <v>0</v>
      </c>
      <c r="P18" s="164">
        <v>0</v>
      </c>
      <c r="Q18" s="166">
        <f>((J18+K18+M18)*60)+N18+O18+P18</f>
        <v>0</v>
      </c>
      <c r="R18" s="163">
        <v>0</v>
      </c>
      <c r="S18" s="164">
        <v>0</v>
      </c>
      <c r="T18" s="165"/>
      <c r="U18" s="164">
        <v>0</v>
      </c>
      <c r="V18" s="164">
        <v>0</v>
      </c>
      <c r="W18" s="164">
        <v>0</v>
      </c>
      <c r="X18" s="164">
        <v>0</v>
      </c>
      <c r="Y18" s="166">
        <f>((R18+S18+U18)*60)+V18+W18+X18</f>
        <v>0</v>
      </c>
      <c r="Z18" s="163">
        <v>0</v>
      </c>
      <c r="AA18" s="164">
        <v>0</v>
      </c>
      <c r="AB18" s="165"/>
      <c r="AC18" s="164">
        <v>0</v>
      </c>
      <c r="AD18" s="164">
        <v>0</v>
      </c>
      <c r="AE18" s="164">
        <v>0</v>
      </c>
      <c r="AF18" s="164">
        <v>0</v>
      </c>
      <c r="AG18" s="166">
        <f>((Z18+AA18+AC18)*60)+AD18+AE18+AF18</f>
        <v>0</v>
      </c>
    </row>
    <row r="19" spans="1:33" ht="14.4" thickTop="1" x14ac:dyDescent="0.3"/>
    <row r="20" spans="1:33" x14ac:dyDescent="0.3">
      <c r="A20" s="2" t="s">
        <v>8</v>
      </c>
    </row>
    <row r="21" spans="1:33" x14ac:dyDescent="0.3">
      <c r="A21" s="3" t="s">
        <v>9</v>
      </c>
    </row>
    <row r="22" spans="1:33" x14ac:dyDescent="0.3">
      <c r="A22" s="3" t="s">
        <v>10</v>
      </c>
    </row>
    <row r="23" spans="1:33" x14ac:dyDescent="0.3">
      <c r="A23" s="3" t="s">
        <v>16</v>
      </c>
    </row>
    <row r="24" spans="1:33" x14ac:dyDescent="0.3">
      <c r="A24" s="3" t="s">
        <v>11</v>
      </c>
    </row>
    <row r="27" spans="1:33" x14ac:dyDescent="0.3">
      <c r="A27" s="2" t="s">
        <v>14</v>
      </c>
    </row>
    <row r="28" spans="1:33" ht="14.4" thickBot="1" x14ac:dyDescent="0.35"/>
    <row r="29" spans="1:33" ht="14.4" thickTop="1" x14ac:dyDescent="0.3">
      <c r="A29" s="1" t="s">
        <v>5</v>
      </c>
      <c r="B29" s="158" t="s">
        <v>21</v>
      </c>
      <c r="C29" s="159"/>
      <c r="D29" s="159"/>
      <c r="E29" s="159"/>
      <c r="F29" s="159"/>
      <c r="G29" s="159"/>
      <c r="H29" s="159"/>
      <c r="I29" s="160"/>
      <c r="J29" s="158" t="s">
        <v>22</v>
      </c>
      <c r="K29" s="159"/>
      <c r="L29" s="159"/>
      <c r="M29" s="159"/>
      <c r="N29" s="159"/>
      <c r="O29" s="159"/>
      <c r="P29" s="159"/>
      <c r="Q29" s="160"/>
      <c r="R29" s="158" t="s">
        <v>12</v>
      </c>
      <c r="S29" s="159"/>
      <c r="T29" s="159"/>
      <c r="U29" s="159"/>
      <c r="V29" s="159"/>
      <c r="W29" s="159"/>
      <c r="X29" s="159"/>
      <c r="Y29" s="160"/>
      <c r="Z29" s="158" t="s">
        <v>13</v>
      </c>
      <c r="AA29" s="159"/>
      <c r="AB29" s="159"/>
      <c r="AC29" s="159"/>
      <c r="AD29" s="159"/>
      <c r="AE29" s="159"/>
      <c r="AF29" s="159"/>
      <c r="AG29" s="160"/>
    </row>
    <row r="30" spans="1:33" ht="138" x14ac:dyDescent="0.3">
      <c r="A30" s="12" t="s">
        <v>78</v>
      </c>
      <c r="B30" s="161" t="s">
        <v>2</v>
      </c>
      <c r="C30" s="7" t="s">
        <v>17</v>
      </c>
      <c r="D30" s="7" t="s">
        <v>18</v>
      </c>
      <c r="E30" s="13" t="s">
        <v>19</v>
      </c>
      <c r="F30" s="7" t="s">
        <v>6</v>
      </c>
      <c r="G30" s="7" t="s">
        <v>7</v>
      </c>
      <c r="H30" s="7" t="s">
        <v>20</v>
      </c>
      <c r="I30" s="162" t="s">
        <v>3</v>
      </c>
      <c r="J30" s="161" t="s">
        <v>2</v>
      </c>
      <c r="K30" s="7" t="s">
        <v>17</v>
      </c>
      <c r="L30" s="7" t="s">
        <v>18</v>
      </c>
      <c r="M30" s="13" t="s">
        <v>19</v>
      </c>
      <c r="N30" s="7" t="s">
        <v>6</v>
      </c>
      <c r="O30" s="7" t="s">
        <v>7</v>
      </c>
      <c r="P30" s="7" t="s">
        <v>20</v>
      </c>
      <c r="Q30" s="162" t="s">
        <v>3</v>
      </c>
      <c r="R30" s="161" t="s">
        <v>2</v>
      </c>
      <c r="S30" s="7" t="s">
        <v>17</v>
      </c>
      <c r="T30" s="7" t="s">
        <v>18</v>
      </c>
      <c r="U30" s="13" t="s">
        <v>19</v>
      </c>
      <c r="V30" s="7" t="s">
        <v>6</v>
      </c>
      <c r="W30" s="7" t="s">
        <v>7</v>
      </c>
      <c r="X30" s="7" t="s">
        <v>20</v>
      </c>
      <c r="Y30" s="162" t="s">
        <v>3</v>
      </c>
      <c r="Z30" s="161" t="s">
        <v>2</v>
      </c>
      <c r="AA30" s="7" t="s">
        <v>17</v>
      </c>
      <c r="AB30" s="7" t="s">
        <v>18</v>
      </c>
      <c r="AC30" s="13" t="s">
        <v>19</v>
      </c>
      <c r="AD30" s="7" t="s">
        <v>6</v>
      </c>
      <c r="AE30" s="7" t="s">
        <v>7</v>
      </c>
      <c r="AF30" s="7" t="s">
        <v>20</v>
      </c>
      <c r="AG30" s="162" t="s">
        <v>3</v>
      </c>
    </row>
    <row r="31" spans="1:33" ht="14.4" thickBot="1" x14ac:dyDescent="0.35">
      <c r="A31" s="1" t="s">
        <v>15</v>
      </c>
      <c r="B31" s="163">
        <v>0</v>
      </c>
      <c r="C31" s="164">
        <v>0</v>
      </c>
      <c r="D31" s="165"/>
      <c r="E31" s="164">
        <v>0</v>
      </c>
      <c r="F31" s="164">
        <v>0</v>
      </c>
      <c r="G31" s="164">
        <v>0</v>
      </c>
      <c r="H31" s="164">
        <v>0</v>
      </c>
      <c r="I31" s="166">
        <f>((B31+C31+E31)*12)+F31+G31+H31</f>
        <v>0</v>
      </c>
      <c r="J31" s="163">
        <v>0</v>
      </c>
      <c r="K31" s="164">
        <v>0</v>
      </c>
      <c r="L31" s="165"/>
      <c r="M31" s="164">
        <v>0</v>
      </c>
      <c r="N31" s="164">
        <v>0</v>
      </c>
      <c r="O31" s="164">
        <v>0</v>
      </c>
      <c r="P31" s="164">
        <v>0</v>
      </c>
      <c r="Q31" s="166">
        <f>((J31+K31+M31)*12)+N31+O31+P31</f>
        <v>0</v>
      </c>
      <c r="R31" s="163">
        <v>0</v>
      </c>
      <c r="S31" s="164">
        <v>0</v>
      </c>
      <c r="T31" s="165"/>
      <c r="U31" s="164">
        <v>0</v>
      </c>
      <c r="V31" s="164">
        <v>0</v>
      </c>
      <c r="W31" s="164">
        <v>0</v>
      </c>
      <c r="X31" s="164">
        <v>0</v>
      </c>
      <c r="Y31" s="166">
        <f>((R31+S31+U31)*12)+V31+W31+X31</f>
        <v>0</v>
      </c>
      <c r="Z31" s="163">
        <v>0</v>
      </c>
      <c r="AA31" s="164">
        <v>0</v>
      </c>
      <c r="AB31" s="165"/>
      <c r="AC31" s="164">
        <v>0</v>
      </c>
      <c r="AD31" s="164">
        <v>0</v>
      </c>
      <c r="AE31" s="164">
        <v>0</v>
      </c>
      <c r="AF31" s="164">
        <v>0</v>
      </c>
      <c r="AG31" s="166">
        <f>((Z31+AA31+AC31)*12)+AD31+AE31+AF31</f>
        <v>0</v>
      </c>
    </row>
    <row r="32" spans="1:33" ht="14.4" thickTop="1" x14ac:dyDescent="0.3">
      <c r="A32" s="115" t="s">
        <v>132</v>
      </c>
      <c r="B32" s="9"/>
      <c r="C32" s="9"/>
      <c r="D32" s="9"/>
      <c r="E32" s="9"/>
      <c r="F32" s="9"/>
      <c r="G32" s="9"/>
      <c r="H32" s="9"/>
      <c r="I32" s="8"/>
      <c r="J32" s="9"/>
      <c r="K32" s="9"/>
      <c r="L32" s="9"/>
      <c r="M32" s="9"/>
      <c r="N32" s="9"/>
      <c r="O32" s="9"/>
      <c r="P32" s="9"/>
      <c r="Q32" s="9"/>
    </row>
  </sheetData>
  <mergeCells count="18">
    <mergeCell ref="Z6:AG6"/>
    <mergeCell ref="B2:H2"/>
    <mergeCell ref="B3:H3"/>
    <mergeCell ref="B6:I6"/>
    <mergeCell ref="J6:Q6"/>
    <mergeCell ref="R6:Y6"/>
    <mergeCell ref="Z29:AG29"/>
    <mergeCell ref="B29:I29"/>
    <mergeCell ref="J29:Q29"/>
    <mergeCell ref="R29:Y29"/>
    <mergeCell ref="B11:I11"/>
    <mergeCell ref="J11:Q11"/>
    <mergeCell ref="R11:Y11"/>
    <mergeCell ref="Z11:AG11"/>
    <mergeCell ref="B16:I16"/>
    <mergeCell ref="J16:Q16"/>
    <mergeCell ref="R16:Y16"/>
    <mergeCell ref="Z16:AG16"/>
  </mergeCells>
  <printOptions gridLines="1"/>
  <pageMargins left="0.25" right="0.25" top="0.75" bottom="0.75" header="0.3" footer="0.3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BEED-3B17-4230-B476-A98934921441}">
  <sheetPr>
    <pageSetUpPr fitToPage="1"/>
  </sheetPr>
  <dimension ref="A1:P59"/>
  <sheetViews>
    <sheetView topLeftCell="A13" zoomScale="70" zoomScaleNormal="70" zoomScaleSheetLayoutView="50" workbookViewId="0">
      <selection activeCell="T6" sqref="T6"/>
    </sheetView>
  </sheetViews>
  <sheetFormatPr defaultColWidth="11.42578125" defaultRowHeight="13.8" x14ac:dyDescent="0.3"/>
  <cols>
    <col min="1" max="1" width="8.28515625" style="14" customWidth="1"/>
    <col min="2" max="2" width="41.140625" style="15" customWidth="1"/>
    <col min="3" max="3" width="13" style="15" customWidth="1"/>
    <col min="4" max="4" width="30.42578125" style="15" customWidth="1"/>
    <col min="5" max="5" width="13.42578125" style="14" customWidth="1"/>
    <col min="6" max="6" width="2.7109375" style="14" customWidth="1"/>
    <col min="7" max="10" width="22.28515625" style="15" customWidth="1"/>
    <col min="11" max="11" width="2.7109375" style="15" customWidth="1"/>
    <col min="12" max="14" width="22.28515625" style="15" customWidth="1"/>
    <col min="15" max="15" width="17.5703125" style="25" customWidth="1"/>
    <col min="16" max="16" width="11.42578125" style="43"/>
    <col min="17" max="16384" width="11.42578125" style="15"/>
  </cols>
  <sheetData>
    <row r="1" spans="1:16" x14ac:dyDescent="0.3">
      <c r="B1" s="113" t="s">
        <v>0</v>
      </c>
      <c r="C1" s="141"/>
      <c r="D1" s="141"/>
      <c r="G1" s="113" t="s">
        <v>4</v>
      </c>
      <c r="H1" s="141"/>
      <c r="I1" s="141"/>
    </row>
    <row r="2" spans="1:16" ht="14.4" thickBot="1" x14ac:dyDescent="0.35"/>
    <row r="3" spans="1:16" s="16" customFormat="1" ht="27" customHeight="1" thickTop="1" thickBot="1" x14ac:dyDescent="0.35">
      <c r="A3" s="127" t="s">
        <v>122</v>
      </c>
      <c r="B3" s="128"/>
      <c r="C3" s="128"/>
      <c r="D3" s="128"/>
      <c r="E3" s="129"/>
      <c r="F3" s="47"/>
      <c r="G3" s="154" t="s">
        <v>129</v>
      </c>
      <c r="H3" s="155"/>
      <c r="I3" s="155"/>
      <c r="J3" s="156"/>
      <c r="K3" s="133"/>
      <c r="L3" s="151" t="s">
        <v>130</v>
      </c>
      <c r="M3" s="152"/>
      <c r="N3" s="152"/>
      <c r="O3" s="153"/>
      <c r="P3" s="52"/>
    </row>
    <row r="4" spans="1:16" s="19" customFormat="1" ht="93" customHeight="1" thickTop="1" x14ac:dyDescent="0.25">
      <c r="A4" s="60" t="s">
        <v>28</v>
      </c>
      <c r="B4" s="38" t="s">
        <v>30</v>
      </c>
      <c r="C4" s="38" t="s">
        <v>29</v>
      </c>
      <c r="D4" s="38" t="s">
        <v>74</v>
      </c>
      <c r="E4" s="59" t="s">
        <v>92</v>
      </c>
      <c r="F4" s="133"/>
      <c r="G4" s="95" t="s">
        <v>108</v>
      </c>
      <c r="H4" s="93" t="s">
        <v>32</v>
      </c>
      <c r="I4" s="93" t="s">
        <v>105</v>
      </c>
      <c r="J4" s="96" t="s">
        <v>123</v>
      </c>
      <c r="K4" s="133"/>
      <c r="L4" s="102" t="s">
        <v>108</v>
      </c>
      <c r="M4" s="93" t="s">
        <v>125</v>
      </c>
      <c r="N4" s="93" t="s">
        <v>126</v>
      </c>
      <c r="O4" s="103" t="s">
        <v>124</v>
      </c>
      <c r="P4" s="92"/>
    </row>
    <row r="5" spans="1:16" x14ac:dyDescent="0.3">
      <c r="A5" s="53">
        <v>1</v>
      </c>
      <c r="B5" s="24" t="s">
        <v>84</v>
      </c>
      <c r="C5" s="21">
        <v>1</v>
      </c>
      <c r="D5" s="20" t="s">
        <v>53</v>
      </c>
      <c r="E5" s="54">
        <v>60</v>
      </c>
      <c r="F5" s="133"/>
      <c r="G5" s="97"/>
      <c r="H5" s="94">
        <v>0</v>
      </c>
      <c r="I5" s="94">
        <v>0</v>
      </c>
      <c r="J5" s="98">
        <f>(H5+I5)*E5</f>
        <v>0</v>
      </c>
      <c r="K5" s="133"/>
      <c r="L5" s="104"/>
      <c r="M5" s="94">
        <v>0</v>
      </c>
      <c r="N5" s="94">
        <v>0</v>
      </c>
      <c r="O5" s="105">
        <f>M5+N5</f>
        <v>0</v>
      </c>
    </row>
    <row r="6" spans="1:16" x14ac:dyDescent="0.3">
      <c r="A6" s="53">
        <v>2</v>
      </c>
      <c r="B6" s="24" t="s">
        <v>37</v>
      </c>
      <c r="C6" s="21">
        <v>1</v>
      </c>
      <c r="D6" s="20" t="s">
        <v>54</v>
      </c>
      <c r="E6" s="54">
        <v>60</v>
      </c>
      <c r="F6" s="133"/>
      <c r="G6" s="97"/>
      <c r="H6" s="94">
        <v>0</v>
      </c>
      <c r="I6" s="94">
        <v>0</v>
      </c>
      <c r="J6" s="98">
        <f t="shared" ref="J6:J27" si="0">(H6+I6)*E6</f>
        <v>0</v>
      </c>
      <c r="K6" s="133"/>
      <c r="L6" s="104"/>
      <c r="M6" s="94">
        <v>0</v>
      </c>
      <c r="N6" s="94">
        <v>0</v>
      </c>
      <c r="O6" s="105">
        <f t="shared" ref="O6:O27" si="1">M6+N6</f>
        <v>0</v>
      </c>
    </row>
    <row r="7" spans="1:16" x14ac:dyDescent="0.3">
      <c r="A7" s="53">
        <v>3</v>
      </c>
      <c r="B7" s="24" t="s">
        <v>83</v>
      </c>
      <c r="C7" s="21">
        <v>1</v>
      </c>
      <c r="D7" s="20" t="s">
        <v>55</v>
      </c>
      <c r="E7" s="54">
        <v>60</v>
      </c>
      <c r="F7" s="133"/>
      <c r="G7" s="97"/>
      <c r="H7" s="94">
        <v>0</v>
      </c>
      <c r="I7" s="94">
        <v>0</v>
      </c>
      <c r="J7" s="98">
        <f t="shared" si="0"/>
        <v>0</v>
      </c>
      <c r="K7" s="133"/>
      <c r="L7" s="104"/>
      <c r="M7" s="94">
        <v>0</v>
      </c>
      <c r="N7" s="94">
        <v>0</v>
      </c>
      <c r="O7" s="105">
        <f t="shared" si="1"/>
        <v>0</v>
      </c>
    </row>
    <row r="8" spans="1:16" x14ac:dyDescent="0.3">
      <c r="A8" s="53">
        <v>4</v>
      </c>
      <c r="B8" s="24" t="s">
        <v>38</v>
      </c>
      <c r="C8" s="21">
        <v>1</v>
      </c>
      <c r="D8" s="20" t="s">
        <v>56</v>
      </c>
      <c r="E8" s="54">
        <v>60</v>
      </c>
      <c r="F8" s="133"/>
      <c r="G8" s="97"/>
      <c r="H8" s="94">
        <v>0</v>
      </c>
      <c r="I8" s="94">
        <v>0</v>
      </c>
      <c r="J8" s="98">
        <f t="shared" si="0"/>
        <v>0</v>
      </c>
      <c r="K8" s="133"/>
      <c r="L8" s="104"/>
      <c r="M8" s="94">
        <v>0</v>
      </c>
      <c r="N8" s="94">
        <v>0</v>
      </c>
      <c r="O8" s="105">
        <f t="shared" si="1"/>
        <v>0</v>
      </c>
    </row>
    <row r="9" spans="1:16" x14ac:dyDescent="0.3">
      <c r="A9" s="53">
        <v>5</v>
      </c>
      <c r="B9" s="24" t="s">
        <v>39</v>
      </c>
      <c r="C9" s="21">
        <v>1</v>
      </c>
      <c r="D9" s="20" t="s">
        <v>57</v>
      </c>
      <c r="E9" s="54">
        <v>60</v>
      </c>
      <c r="F9" s="133"/>
      <c r="G9" s="97"/>
      <c r="H9" s="94">
        <v>0</v>
      </c>
      <c r="I9" s="94">
        <v>0</v>
      </c>
      <c r="J9" s="98">
        <f t="shared" si="0"/>
        <v>0</v>
      </c>
      <c r="K9" s="133"/>
      <c r="L9" s="104"/>
      <c r="M9" s="94">
        <v>0</v>
      </c>
      <c r="N9" s="94">
        <v>0</v>
      </c>
      <c r="O9" s="105">
        <f t="shared" si="1"/>
        <v>0</v>
      </c>
    </row>
    <row r="10" spans="1:16" x14ac:dyDescent="0.3">
      <c r="A10" s="53">
        <v>6</v>
      </c>
      <c r="B10" s="24" t="s">
        <v>80</v>
      </c>
      <c r="C10" s="21">
        <v>1</v>
      </c>
      <c r="D10" s="20" t="s">
        <v>58</v>
      </c>
      <c r="E10" s="54">
        <v>60</v>
      </c>
      <c r="F10" s="133"/>
      <c r="G10" s="97"/>
      <c r="H10" s="94">
        <v>0</v>
      </c>
      <c r="I10" s="94">
        <v>0</v>
      </c>
      <c r="J10" s="98">
        <f t="shared" si="0"/>
        <v>0</v>
      </c>
      <c r="K10" s="133"/>
      <c r="L10" s="104"/>
      <c r="M10" s="94">
        <v>0</v>
      </c>
      <c r="N10" s="94">
        <v>0</v>
      </c>
      <c r="O10" s="105">
        <f t="shared" si="1"/>
        <v>0</v>
      </c>
    </row>
    <row r="11" spans="1:16" x14ac:dyDescent="0.3">
      <c r="A11" s="53">
        <v>7</v>
      </c>
      <c r="B11" s="24" t="s">
        <v>40</v>
      </c>
      <c r="C11" s="21">
        <v>1</v>
      </c>
      <c r="D11" s="20" t="s">
        <v>59</v>
      </c>
      <c r="E11" s="54">
        <v>60</v>
      </c>
      <c r="F11" s="133"/>
      <c r="G11" s="97"/>
      <c r="H11" s="94">
        <v>0</v>
      </c>
      <c r="I11" s="94">
        <v>0</v>
      </c>
      <c r="J11" s="98">
        <f t="shared" si="0"/>
        <v>0</v>
      </c>
      <c r="K11" s="133"/>
      <c r="L11" s="104"/>
      <c r="M11" s="94">
        <v>0</v>
      </c>
      <c r="N11" s="94">
        <v>0</v>
      </c>
      <c r="O11" s="105">
        <f t="shared" si="1"/>
        <v>0</v>
      </c>
    </row>
    <row r="12" spans="1:16" x14ac:dyDescent="0.3">
      <c r="A12" s="53">
        <v>8</v>
      </c>
      <c r="B12" s="24" t="s">
        <v>41</v>
      </c>
      <c r="C12" s="21">
        <v>1</v>
      </c>
      <c r="D12" s="20" t="s">
        <v>60</v>
      </c>
      <c r="E12" s="54">
        <v>60</v>
      </c>
      <c r="F12" s="133"/>
      <c r="G12" s="97"/>
      <c r="H12" s="94">
        <v>0</v>
      </c>
      <c r="I12" s="94">
        <v>0</v>
      </c>
      <c r="J12" s="98">
        <f t="shared" si="0"/>
        <v>0</v>
      </c>
      <c r="K12" s="133"/>
      <c r="L12" s="104"/>
      <c r="M12" s="94">
        <v>0</v>
      </c>
      <c r="N12" s="94">
        <v>0</v>
      </c>
      <c r="O12" s="105">
        <f t="shared" si="1"/>
        <v>0</v>
      </c>
    </row>
    <row r="13" spans="1:16" x14ac:dyDescent="0.3">
      <c r="A13" s="53">
        <v>9</v>
      </c>
      <c r="B13" s="24" t="s">
        <v>42</v>
      </c>
      <c r="C13" s="21">
        <v>1</v>
      </c>
      <c r="D13" s="20" t="s">
        <v>61</v>
      </c>
      <c r="E13" s="54">
        <v>60</v>
      </c>
      <c r="F13" s="133"/>
      <c r="G13" s="97"/>
      <c r="H13" s="94">
        <v>0</v>
      </c>
      <c r="I13" s="94">
        <v>0</v>
      </c>
      <c r="J13" s="98">
        <f t="shared" si="0"/>
        <v>0</v>
      </c>
      <c r="K13" s="133"/>
      <c r="L13" s="104"/>
      <c r="M13" s="94">
        <v>0</v>
      </c>
      <c r="N13" s="94">
        <v>0</v>
      </c>
      <c r="O13" s="105">
        <f t="shared" si="1"/>
        <v>0</v>
      </c>
    </row>
    <row r="14" spans="1:16" x14ac:dyDescent="0.3">
      <c r="A14" s="53">
        <v>10</v>
      </c>
      <c r="B14" s="24" t="s">
        <v>81</v>
      </c>
      <c r="C14" s="21">
        <v>1</v>
      </c>
      <c r="D14" s="20" t="s">
        <v>62</v>
      </c>
      <c r="E14" s="54">
        <v>60</v>
      </c>
      <c r="F14" s="133"/>
      <c r="G14" s="97"/>
      <c r="H14" s="94">
        <v>0</v>
      </c>
      <c r="I14" s="94">
        <v>0</v>
      </c>
      <c r="J14" s="98">
        <f t="shared" si="0"/>
        <v>0</v>
      </c>
      <c r="K14" s="133"/>
      <c r="L14" s="104"/>
      <c r="M14" s="94">
        <v>0</v>
      </c>
      <c r="N14" s="94">
        <v>0</v>
      </c>
      <c r="O14" s="105">
        <f t="shared" si="1"/>
        <v>0</v>
      </c>
    </row>
    <row r="15" spans="1:16" x14ac:dyDescent="0.3">
      <c r="A15" s="53">
        <v>11</v>
      </c>
      <c r="B15" s="24" t="s">
        <v>82</v>
      </c>
      <c r="C15" s="21">
        <v>10</v>
      </c>
      <c r="D15" s="23" t="s">
        <v>63</v>
      </c>
      <c r="E15" s="54">
        <v>60</v>
      </c>
      <c r="F15" s="133"/>
      <c r="G15" s="97"/>
      <c r="H15" s="94">
        <v>0</v>
      </c>
      <c r="I15" s="94">
        <v>0</v>
      </c>
      <c r="J15" s="98">
        <f t="shared" si="0"/>
        <v>0</v>
      </c>
      <c r="K15" s="133"/>
      <c r="L15" s="104"/>
      <c r="M15" s="94">
        <v>0</v>
      </c>
      <c r="N15" s="94">
        <v>0</v>
      </c>
      <c r="O15" s="105">
        <f t="shared" si="1"/>
        <v>0</v>
      </c>
    </row>
    <row r="16" spans="1:16" x14ac:dyDescent="0.3">
      <c r="A16" s="53">
        <v>12</v>
      </c>
      <c r="B16" s="24" t="s">
        <v>77</v>
      </c>
      <c r="C16" s="21">
        <v>10</v>
      </c>
      <c r="D16" s="20" t="s">
        <v>64</v>
      </c>
      <c r="E16" s="54">
        <v>60</v>
      </c>
      <c r="F16" s="133"/>
      <c r="G16" s="97"/>
      <c r="H16" s="94">
        <v>0</v>
      </c>
      <c r="I16" s="94">
        <v>0</v>
      </c>
      <c r="J16" s="98">
        <f t="shared" si="0"/>
        <v>0</v>
      </c>
      <c r="K16" s="133"/>
      <c r="L16" s="104"/>
      <c r="M16" s="94">
        <v>0</v>
      </c>
      <c r="N16" s="94">
        <v>0</v>
      </c>
      <c r="O16" s="105">
        <f t="shared" si="1"/>
        <v>0</v>
      </c>
    </row>
    <row r="17" spans="1:15" x14ac:dyDescent="0.3">
      <c r="A17" s="53">
        <v>13</v>
      </c>
      <c r="B17" s="24" t="s">
        <v>43</v>
      </c>
      <c r="C17" s="21">
        <v>1</v>
      </c>
      <c r="D17" s="20" t="s">
        <v>65</v>
      </c>
      <c r="E17" s="54">
        <v>60</v>
      </c>
      <c r="F17" s="133"/>
      <c r="G17" s="97"/>
      <c r="H17" s="94">
        <v>0</v>
      </c>
      <c r="I17" s="94">
        <v>0</v>
      </c>
      <c r="J17" s="98">
        <f t="shared" si="0"/>
        <v>0</v>
      </c>
      <c r="K17" s="133"/>
      <c r="L17" s="104"/>
      <c r="M17" s="94">
        <v>0</v>
      </c>
      <c r="N17" s="94">
        <v>0</v>
      </c>
      <c r="O17" s="105">
        <f t="shared" si="1"/>
        <v>0</v>
      </c>
    </row>
    <row r="18" spans="1:15" x14ac:dyDescent="0.3">
      <c r="A18" s="53">
        <v>14</v>
      </c>
      <c r="B18" s="24" t="s">
        <v>44</v>
      </c>
      <c r="C18" s="21">
        <v>1</v>
      </c>
      <c r="D18" s="20" t="s">
        <v>66</v>
      </c>
      <c r="E18" s="54">
        <v>60</v>
      </c>
      <c r="F18" s="133"/>
      <c r="G18" s="97"/>
      <c r="H18" s="94">
        <v>0</v>
      </c>
      <c r="I18" s="94">
        <v>0</v>
      </c>
      <c r="J18" s="98">
        <f t="shared" si="0"/>
        <v>0</v>
      </c>
      <c r="K18" s="133"/>
      <c r="L18" s="104"/>
      <c r="M18" s="94">
        <v>0</v>
      </c>
      <c r="N18" s="94">
        <v>0</v>
      </c>
      <c r="O18" s="105">
        <f t="shared" si="1"/>
        <v>0</v>
      </c>
    </row>
    <row r="19" spans="1:15" x14ac:dyDescent="0.3">
      <c r="A19" s="53">
        <v>15</v>
      </c>
      <c r="B19" s="24" t="s">
        <v>45</v>
      </c>
      <c r="C19" s="21">
        <v>1</v>
      </c>
      <c r="D19" s="20" t="s">
        <v>67</v>
      </c>
      <c r="E19" s="54">
        <v>60</v>
      </c>
      <c r="F19" s="133"/>
      <c r="G19" s="97"/>
      <c r="H19" s="94">
        <v>0</v>
      </c>
      <c r="I19" s="94">
        <v>0</v>
      </c>
      <c r="J19" s="98">
        <f t="shared" si="0"/>
        <v>0</v>
      </c>
      <c r="K19" s="133"/>
      <c r="L19" s="104"/>
      <c r="M19" s="94">
        <v>0</v>
      </c>
      <c r="N19" s="94">
        <v>0</v>
      </c>
      <c r="O19" s="105">
        <f t="shared" si="1"/>
        <v>0</v>
      </c>
    </row>
    <row r="20" spans="1:15" x14ac:dyDescent="0.3">
      <c r="A20" s="53">
        <v>16</v>
      </c>
      <c r="B20" s="24" t="s">
        <v>46</v>
      </c>
      <c r="C20" s="21">
        <v>1</v>
      </c>
      <c r="D20" s="20" t="s">
        <v>76</v>
      </c>
      <c r="E20" s="54">
        <v>60</v>
      </c>
      <c r="F20" s="133"/>
      <c r="G20" s="97"/>
      <c r="H20" s="94">
        <v>0</v>
      </c>
      <c r="I20" s="94">
        <v>0</v>
      </c>
      <c r="J20" s="98">
        <f t="shared" si="0"/>
        <v>0</v>
      </c>
      <c r="K20" s="133"/>
      <c r="L20" s="104"/>
      <c r="M20" s="94">
        <v>0</v>
      </c>
      <c r="N20" s="94">
        <v>0</v>
      </c>
      <c r="O20" s="105">
        <f t="shared" si="1"/>
        <v>0</v>
      </c>
    </row>
    <row r="21" spans="1:15" x14ac:dyDescent="0.3">
      <c r="A21" s="53">
        <v>17</v>
      </c>
      <c r="B21" s="24" t="s">
        <v>47</v>
      </c>
      <c r="C21" s="21">
        <v>1</v>
      </c>
      <c r="D21" s="20" t="s">
        <v>68</v>
      </c>
      <c r="E21" s="54">
        <v>60</v>
      </c>
      <c r="F21" s="133"/>
      <c r="G21" s="97"/>
      <c r="H21" s="94">
        <v>0</v>
      </c>
      <c r="I21" s="94">
        <v>0</v>
      </c>
      <c r="J21" s="98">
        <f t="shared" si="0"/>
        <v>0</v>
      </c>
      <c r="K21" s="133"/>
      <c r="L21" s="104"/>
      <c r="M21" s="94">
        <v>0</v>
      </c>
      <c r="N21" s="94">
        <v>0</v>
      </c>
      <c r="O21" s="105">
        <f t="shared" si="1"/>
        <v>0</v>
      </c>
    </row>
    <row r="22" spans="1:15" x14ac:dyDescent="0.3">
      <c r="A22" s="53">
        <v>18</v>
      </c>
      <c r="B22" s="118" t="s">
        <v>133</v>
      </c>
      <c r="C22" s="21">
        <v>1</v>
      </c>
      <c r="D22" s="20" t="s">
        <v>69</v>
      </c>
      <c r="E22" s="54">
        <v>60</v>
      </c>
      <c r="F22" s="133"/>
      <c r="G22" s="97"/>
      <c r="H22" s="94">
        <v>0</v>
      </c>
      <c r="I22" s="94">
        <v>0</v>
      </c>
      <c r="J22" s="98">
        <f t="shared" si="0"/>
        <v>0</v>
      </c>
      <c r="K22" s="133"/>
      <c r="L22" s="104"/>
      <c r="M22" s="94">
        <v>0</v>
      </c>
      <c r="N22" s="94">
        <v>0</v>
      </c>
      <c r="O22" s="105">
        <f t="shared" si="1"/>
        <v>0</v>
      </c>
    </row>
    <row r="23" spans="1:15" x14ac:dyDescent="0.3">
      <c r="A23" s="53">
        <v>19</v>
      </c>
      <c r="B23" s="24" t="s">
        <v>75</v>
      </c>
      <c r="C23" s="21">
        <v>1</v>
      </c>
      <c r="D23" s="20" t="s">
        <v>52</v>
      </c>
      <c r="E23" s="54">
        <v>60</v>
      </c>
      <c r="F23" s="133"/>
      <c r="G23" s="97"/>
      <c r="H23" s="94">
        <v>0</v>
      </c>
      <c r="I23" s="94">
        <v>0</v>
      </c>
      <c r="J23" s="98">
        <f t="shared" si="0"/>
        <v>0</v>
      </c>
      <c r="K23" s="133"/>
      <c r="L23" s="104"/>
      <c r="M23" s="94">
        <v>0</v>
      </c>
      <c r="N23" s="94">
        <v>0</v>
      </c>
      <c r="O23" s="105">
        <f t="shared" si="1"/>
        <v>0</v>
      </c>
    </row>
    <row r="24" spans="1:15" x14ac:dyDescent="0.3">
      <c r="A24" s="53">
        <v>20</v>
      </c>
      <c r="B24" s="24" t="s">
        <v>48</v>
      </c>
      <c r="C24" s="21">
        <v>1</v>
      </c>
      <c r="D24" s="20" t="s">
        <v>70</v>
      </c>
      <c r="E24" s="54">
        <v>60</v>
      </c>
      <c r="F24" s="133"/>
      <c r="G24" s="97"/>
      <c r="H24" s="94">
        <v>0</v>
      </c>
      <c r="I24" s="94">
        <v>0</v>
      </c>
      <c r="J24" s="98">
        <f t="shared" si="0"/>
        <v>0</v>
      </c>
      <c r="K24" s="133"/>
      <c r="L24" s="104"/>
      <c r="M24" s="94">
        <v>0</v>
      </c>
      <c r="N24" s="94">
        <v>0</v>
      </c>
      <c r="O24" s="105">
        <f t="shared" si="1"/>
        <v>0</v>
      </c>
    </row>
    <row r="25" spans="1:15" x14ac:dyDescent="0.3">
      <c r="A25" s="53">
        <v>21</v>
      </c>
      <c r="B25" s="24" t="s">
        <v>49</v>
      </c>
      <c r="C25" s="21">
        <v>1</v>
      </c>
      <c r="D25" s="20" t="s">
        <v>71</v>
      </c>
      <c r="E25" s="54">
        <v>60</v>
      </c>
      <c r="F25" s="133"/>
      <c r="G25" s="97"/>
      <c r="H25" s="94">
        <v>0</v>
      </c>
      <c r="I25" s="94">
        <v>0</v>
      </c>
      <c r="J25" s="98">
        <f t="shared" si="0"/>
        <v>0</v>
      </c>
      <c r="K25" s="133"/>
      <c r="L25" s="104"/>
      <c r="M25" s="94">
        <v>0</v>
      </c>
      <c r="N25" s="94">
        <v>0</v>
      </c>
      <c r="O25" s="105">
        <f t="shared" si="1"/>
        <v>0</v>
      </c>
    </row>
    <row r="26" spans="1:15" x14ac:dyDescent="0.3">
      <c r="A26" s="53">
        <v>22</v>
      </c>
      <c r="B26" s="24" t="s">
        <v>50</v>
      </c>
      <c r="C26" s="21">
        <v>1</v>
      </c>
      <c r="D26" s="20" t="s">
        <v>72</v>
      </c>
      <c r="E26" s="54">
        <v>60</v>
      </c>
      <c r="F26" s="133"/>
      <c r="G26" s="97"/>
      <c r="H26" s="94">
        <v>0</v>
      </c>
      <c r="I26" s="94">
        <v>0</v>
      </c>
      <c r="J26" s="98">
        <f t="shared" si="0"/>
        <v>0</v>
      </c>
      <c r="K26" s="133"/>
      <c r="L26" s="104"/>
      <c r="M26" s="94">
        <v>0</v>
      </c>
      <c r="N26" s="94">
        <v>0</v>
      </c>
      <c r="O26" s="105">
        <f t="shared" si="1"/>
        <v>0</v>
      </c>
    </row>
    <row r="27" spans="1:15" ht="14.4" thickBot="1" x14ac:dyDescent="0.35">
      <c r="A27" s="55">
        <v>23</v>
      </c>
      <c r="B27" s="56" t="s">
        <v>51</v>
      </c>
      <c r="C27" s="57">
        <v>1</v>
      </c>
      <c r="D27" s="40" t="s">
        <v>73</v>
      </c>
      <c r="E27" s="58">
        <v>60</v>
      </c>
      <c r="F27" s="133"/>
      <c r="G27" s="99"/>
      <c r="H27" s="100">
        <v>0</v>
      </c>
      <c r="I27" s="100">
        <v>0</v>
      </c>
      <c r="J27" s="101">
        <f t="shared" si="0"/>
        <v>0</v>
      </c>
      <c r="K27" s="133"/>
      <c r="L27" s="106"/>
      <c r="M27" s="107">
        <v>0</v>
      </c>
      <c r="N27" s="107">
        <v>0</v>
      </c>
      <c r="O27" s="108">
        <f t="shared" si="1"/>
        <v>0</v>
      </c>
    </row>
    <row r="28" spans="1:15" ht="14.4" thickTop="1" x14ac:dyDescent="0.3">
      <c r="A28" s="42"/>
      <c r="B28" s="48"/>
      <c r="C28" s="49"/>
      <c r="D28" s="43"/>
      <c r="E28" s="42"/>
      <c r="F28" s="41"/>
      <c r="G28" s="50"/>
      <c r="H28" s="50"/>
      <c r="I28" s="50"/>
      <c r="J28" s="50"/>
      <c r="K28" s="50"/>
      <c r="L28" s="50"/>
      <c r="M28" s="50"/>
      <c r="N28" s="75"/>
      <c r="O28" s="51"/>
    </row>
    <row r="29" spans="1:15" ht="14.4" thickBot="1" x14ac:dyDescent="0.35">
      <c r="A29" s="42"/>
      <c r="B29" s="48"/>
      <c r="C29" s="49"/>
      <c r="D29" s="43"/>
      <c r="E29" s="42"/>
      <c r="F29" s="41"/>
      <c r="G29" s="50"/>
      <c r="H29" s="50"/>
      <c r="I29" s="50"/>
      <c r="J29" s="50"/>
      <c r="K29" s="50"/>
      <c r="L29" s="50"/>
      <c r="M29" s="50"/>
      <c r="N29" s="50"/>
      <c r="O29" s="51"/>
    </row>
    <row r="30" spans="1:15" ht="32.4" customHeight="1" thickTop="1" thickBot="1" x14ac:dyDescent="0.35">
      <c r="A30" s="134" t="s">
        <v>128</v>
      </c>
      <c r="B30" s="135"/>
      <c r="C30" s="135"/>
      <c r="D30" s="135"/>
      <c r="E30" s="136"/>
      <c r="F30" s="42"/>
      <c r="G30" s="154" t="s">
        <v>131</v>
      </c>
      <c r="H30" s="155"/>
      <c r="I30" s="155"/>
      <c r="J30" s="156"/>
      <c r="K30" s="157"/>
      <c r="L30" s="151" t="s">
        <v>130</v>
      </c>
      <c r="M30" s="152"/>
      <c r="N30" s="152"/>
      <c r="O30" s="153"/>
    </row>
    <row r="31" spans="1:15" ht="111" thickTop="1" x14ac:dyDescent="0.3">
      <c r="A31" s="30" t="s">
        <v>28</v>
      </c>
      <c r="B31" s="31" t="s">
        <v>30</v>
      </c>
      <c r="C31" s="31" t="s">
        <v>29</v>
      </c>
      <c r="D31" s="31" t="s">
        <v>74</v>
      </c>
      <c r="E31" s="32" t="s">
        <v>99</v>
      </c>
      <c r="G31" s="95" t="s">
        <v>108</v>
      </c>
      <c r="H31" s="93" t="s">
        <v>32</v>
      </c>
      <c r="I31" s="93" t="s">
        <v>105</v>
      </c>
      <c r="J31" s="96" t="s">
        <v>127</v>
      </c>
      <c r="K31" s="157"/>
      <c r="L31" s="102" t="s">
        <v>108</v>
      </c>
      <c r="M31" s="93" t="s">
        <v>125</v>
      </c>
      <c r="N31" s="93" t="s">
        <v>126</v>
      </c>
      <c r="O31" s="103" t="s">
        <v>124</v>
      </c>
    </row>
    <row r="32" spans="1:15" x14ac:dyDescent="0.3">
      <c r="A32" s="53">
        <v>1</v>
      </c>
      <c r="B32" s="24" t="s">
        <v>84</v>
      </c>
      <c r="C32" s="21">
        <v>10</v>
      </c>
      <c r="D32" s="20" t="s">
        <v>53</v>
      </c>
      <c r="E32" s="68" t="s">
        <v>100</v>
      </c>
      <c r="G32" s="97"/>
      <c r="H32" s="94">
        <v>0</v>
      </c>
      <c r="I32" s="94">
        <v>0</v>
      </c>
      <c r="J32" s="98"/>
      <c r="K32" s="157"/>
      <c r="L32" s="104"/>
      <c r="M32" s="94">
        <v>0</v>
      </c>
      <c r="N32" s="94">
        <v>0</v>
      </c>
      <c r="O32" s="105">
        <f>M32+N32</f>
        <v>0</v>
      </c>
    </row>
    <row r="33" spans="1:15" x14ac:dyDescent="0.3">
      <c r="A33" s="53">
        <v>2</v>
      </c>
      <c r="B33" s="24" t="s">
        <v>37</v>
      </c>
      <c r="C33" s="21">
        <v>10</v>
      </c>
      <c r="D33" s="20" t="s">
        <v>54</v>
      </c>
      <c r="E33" s="68" t="s">
        <v>100</v>
      </c>
      <c r="G33" s="97"/>
      <c r="H33" s="94">
        <v>0</v>
      </c>
      <c r="I33" s="94">
        <v>0</v>
      </c>
      <c r="J33" s="98"/>
      <c r="K33" s="157"/>
      <c r="L33" s="104"/>
      <c r="M33" s="94">
        <v>0</v>
      </c>
      <c r="N33" s="94">
        <v>0</v>
      </c>
      <c r="O33" s="105">
        <f t="shared" ref="O33:O54" si="2">M33+N33</f>
        <v>0</v>
      </c>
    </row>
    <row r="34" spans="1:15" x14ac:dyDescent="0.3">
      <c r="A34" s="53">
        <v>3</v>
      </c>
      <c r="B34" s="24" t="s">
        <v>83</v>
      </c>
      <c r="C34" s="21">
        <v>10</v>
      </c>
      <c r="D34" s="20" t="s">
        <v>55</v>
      </c>
      <c r="E34" s="68" t="s">
        <v>100</v>
      </c>
      <c r="G34" s="97"/>
      <c r="H34" s="94">
        <v>0</v>
      </c>
      <c r="I34" s="94">
        <v>0</v>
      </c>
      <c r="J34" s="98"/>
      <c r="K34" s="157"/>
      <c r="L34" s="104"/>
      <c r="M34" s="94">
        <v>0</v>
      </c>
      <c r="N34" s="94">
        <v>0</v>
      </c>
      <c r="O34" s="105">
        <f t="shared" si="2"/>
        <v>0</v>
      </c>
    </row>
    <row r="35" spans="1:15" x14ac:dyDescent="0.3">
      <c r="A35" s="53">
        <v>4</v>
      </c>
      <c r="B35" s="24" t="s">
        <v>38</v>
      </c>
      <c r="C35" s="21">
        <v>10</v>
      </c>
      <c r="D35" s="20" t="s">
        <v>56</v>
      </c>
      <c r="E35" s="68" t="s">
        <v>100</v>
      </c>
      <c r="G35" s="97"/>
      <c r="H35" s="94">
        <v>0</v>
      </c>
      <c r="I35" s="94">
        <v>0</v>
      </c>
      <c r="J35" s="98"/>
      <c r="K35" s="157"/>
      <c r="L35" s="104"/>
      <c r="M35" s="94">
        <v>0</v>
      </c>
      <c r="N35" s="94">
        <v>0</v>
      </c>
      <c r="O35" s="105">
        <f t="shared" si="2"/>
        <v>0</v>
      </c>
    </row>
    <row r="36" spans="1:15" x14ac:dyDescent="0.3">
      <c r="A36" s="53">
        <v>5</v>
      </c>
      <c r="B36" s="24" t="s">
        <v>39</v>
      </c>
      <c r="C36" s="21">
        <v>10</v>
      </c>
      <c r="D36" s="20" t="s">
        <v>57</v>
      </c>
      <c r="E36" s="68" t="s">
        <v>100</v>
      </c>
      <c r="G36" s="97"/>
      <c r="H36" s="94">
        <v>0</v>
      </c>
      <c r="I36" s="94">
        <v>0</v>
      </c>
      <c r="J36" s="98"/>
      <c r="K36" s="157"/>
      <c r="L36" s="104"/>
      <c r="M36" s="94">
        <v>0</v>
      </c>
      <c r="N36" s="94">
        <v>0</v>
      </c>
      <c r="O36" s="105">
        <f t="shared" si="2"/>
        <v>0</v>
      </c>
    </row>
    <row r="37" spans="1:15" x14ac:dyDescent="0.3">
      <c r="A37" s="53">
        <v>6</v>
      </c>
      <c r="B37" s="24" t="s">
        <v>80</v>
      </c>
      <c r="C37" s="21">
        <v>10</v>
      </c>
      <c r="D37" s="20" t="s">
        <v>58</v>
      </c>
      <c r="E37" s="68" t="s">
        <v>100</v>
      </c>
      <c r="G37" s="97"/>
      <c r="H37" s="94">
        <v>0</v>
      </c>
      <c r="I37" s="94">
        <v>0</v>
      </c>
      <c r="J37" s="98"/>
      <c r="K37" s="157"/>
      <c r="L37" s="104"/>
      <c r="M37" s="94">
        <v>0</v>
      </c>
      <c r="N37" s="94">
        <v>0</v>
      </c>
      <c r="O37" s="105">
        <f t="shared" si="2"/>
        <v>0</v>
      </c>
    </row>
    <row r="38" spans="1:15" x14ac:dyDescent="0.3">
      <c r="A38" s="53">
        <v>7</v>
      </c>
      <c r="B38" s="24" t="s">
        <v>40</v>
      </c>
      <c r="C38" s="21">
        <v>10</v>
      </c>
      <c r="D38" s="20" t="s">
        <v>59</v>
      </c>
      <c r="E38" s="68" t="s">
        <v>100</v>
      </c>
      <c r="G38" s="97"/>
      <c r="H38" s="94">
        <v>0</v>
      </c>
      <c r="I38" s="94">
        <v>0</v>
      </c>
      <c r="J38" s="98"/>
      <c r="K38" s="157"/>
      <c r="L38" s="104"/>
      <c r="M38" s="94">
        <v>0</v>
      </c>
      <c r="N38" s="94">
        <v>0</v>
      </c>
      <c r="O38" s="105">
        <f t="shared" si="2"/>
        <v>0</v>
      </c>
    </row>
    <row r="39" spans="1:15" x14ac:dyDescent="0.3">
      <c r="A39" s="53">
        <v>8</v>
      </c>
      <c r="B39" s="24" t="s">
        <v>41</v>
      </c>
      <c r="C39" s="21">
        <v>10</v>
      </c>
      <c r="D39" s="20" t="s">
        <v>60</v>
      </c>
      <c r="E39" s="68" t="s">
        <v>100</v>
      </c>
      <c r="G39" s="97"/>
      <c r="H39" s="94">
        <v>0</v>
      </c>
      <c r="I39" s="94">
        <v>0</v>
      </c>
      <c r="J39" s="98"/>
      <c r="K39" s="157"/>
      <c r="L39" s="104"/>
      <c r="M39" s="94">
        <v>0</v>
      </c>
      <c r="N39" s="94">
        <v>0</v>
      </c>
      <c r="O39" s="105">
        <f t="shared" si="2"/>
        <v>0</v>
      </c>
    </row>
    <row r="40" spans="1:15" x14ac:dyDescent="0.3">
      <c r="A40" s="53">
        <v>9</v>
      </c>
      <c r="B40" s="24" t="s">
        <v>42</v>
      </c>
      <c r="C40" s="21">
        <v>10</v>
      </c>
      <c r="D40" s="20" t="s">
        <v>61</v>
      </c>
      <c r="E40" s="68" t="s">
        <v>100</v>
      </c>
      <c r="G40" s="97"/>
      <c r="H40" s="94">
        <v>0</v>
      </c>
      <c r="I40" s="94">
        <v>0</v>
      </c>
      <c r="J40" s="98"/>
      <c r="K40" s="157"/>
      <c r="L40" s="104"/>
      <c r="M40" s="94">
        <v>0</v>
      </c>
      <c r="N40" s="94">
        <v>0</v>
      </c>
      <c r="O40" s="105">
        <f t="shared" si="2"/>
        <v>0</v>
      </c>
    </row>
    <row r="41" spans="1:15" x14ac:dyDescent="0.3">
      <c r="A41" s="53">
        <v>10</v>
      </c>
      <c r="B41" s="24" t="s">
        <v>81</v>
      </c>
      <c r="C41" s="21">
        <v>10</v>
      </c>
      <c r="D41" s="20" t="s">
        <v>62</v>
      </c>
      <c r="E41" s="68" t="s">
        <v>100</v>
      </c>
      <c r="G41" s="97"/>
      <c r="H41" s="94">
        <v>0</v>
      </c>
      <c r="I41" s="94">
        <v>0</v>
      </c>
      <c r="J41" s="98"/>
      <c r="K41" s="157"/>
      <c r="L41" s="104"/>
      <c r="M41" s="94">
        <v>0</v>
      </c>
      <c r="N41" s="94">
        <v>0</v>
      </c>
      <c r="O41" s="105">
        <f t="shared" si="2"/>
        <v>0</v>
      </c>
    </row>
    <row r="42" spans="1:15" x14ac:dyDescent="0.3">
      <c r="A42" s="53">
        <v>11</v>
      </c>
      <c r="B42" s="24" t="s">
        <v>82</v>
      </c>
      <c r="C42" s="21">
        <v>40</v>
      </c>
      <c r="D42" s="23" t="s">
        <v>63</v>
      </c>
      <c r="E42" s="68" t="s">
        <v>100</v>
      </c>
      <c r="G42" s="97"/>
      <c r="H42" s="94">
        <v>0</v>
      </c>
      <c r="I42" s="94">
        <v>0</v>
      </c>
      <c r="J42" s="98"/>
      <c r="K42" s="157"/>
      <c r="L42" s="104"/>
      <c r="M42" s="94">
        <v>0</v>
      </c>
      <c r="N42" s="94">
        <v>0</v>
      </c>
      <c r="O42" s="105">
        <f t="shared" si="2"/>
        <v>0</v>
      </c>
    </row>
    <row r="43" spans="1:15" x14ac:dyDescent="0.3">
      <c r="A43" s="53">
        <v>12</v>
      </c>
      <c r="B43" s="24" t="s">
        <v>77</v>
      </c>
      <c r="C43" s="21">
        <v>40</v>
      </c>
      <c r="D43" s="20" t="s">
        <v>64</v>
      </c>
      <c r="E43" s="68" t="s">
        <v>100</v>
      </c>
      <c r="G43" s="97"/>
      <c r="H43" s="94">
        <v>0</v>
      </c>
      <c r="I43" s="94">
        <v>0</v>
      </c>
      <c r="J43" s="98"/>
      <c r="K43" s="157"/>
      <c r="L43" s="104"/>
      <c r="M43" s="94">
        <v>0</v>
      </c>
      <c r="N43" s="94">
        <v>0</v>
      </c>
      <c r="O43" s="105">
        <f t="shared" si="2"/>
        <v>0</v>
      </c>
    </row>
    <row r="44" spans="1:15" x14ac:dyDescent="0.3">
      <c r="A44" s="53">
        <v>13</v>
      </c>
      <c r="B44" s="24" t="s">
        <v>43</v>
      </c>
      <c r="C44" s="21">
        <v>10</v>
      </c>
      <c r="D44" s="20" t="s">
        <v>65</v>
      </c>
      <c r="E44" s="68" t="s">
        <v>100</v>
      </c>
      <c r="G44" s="97"/>
      <c r="H44" s="94">
        <v>0</v>
      </c>
      <c r="I44" s="94">
        <v>0</v>
      </c>
      <c r="J44" s="98"/>
      <c r="K44" s="157"/>
      <c r="L44" s="104"/>
      <c r="M44" s="94">
        <v>0</v>
      </c>
      <c r="N44" s="94">
        <v>0</v>
      </c>
      <c r="O44" s="105">
        <f t="shared" si="2"/>
        <v>0</v>
      </c>
    </row>
    <row r="45" spans="1:15" x14ac:dyDescent="0.3">
      <c r="A45" s="53">
        <v>14</v>
      </c>
      <c r="B45" s="24" t="s">
        <v>44</v>
      </c>
      <c r="C45" s="21">
        <v>10</v>
      </c>
      <c r="D45" s="20" t="s">
        <v>66</v>
      </c>
      <c r="E45" s="68" t="s">
        <v>100</v>
      </c>
      <c r="G45" s="97"/>
      <c r="H45" s="94">
        <v>0</v>
      </c>
      <c r="I45" s="94">
        <v>0</v>
      </c>
      <c r="J45" s="98"/>
      <c r="K45" s="157"/>
      <c r="L45" s="104"/>
      <c r="M45" s="94">
        <v>0</v>
      </c>
      <c r="N45" s="94">
        <v>0</v>
      </c>
      <c r="O45" s="105">
        <f t="shared" si="2"/>
        <v>0</v>
      </c>
    </row>
    <row r="46" spans="1:15" x14ac:dyDescent="0.3">
      <c r="A46" s="53">
        <v>15</v>
      </c>
      <c r="B46" s="24" t="s">
        <v>45</v>
      </c>
      <c r="C46" s="21">
        <v>10</v>
      </c>
      <c r="D46" s="20" t="s">
        <v>67</v>
      </c>
      <c r="E46" s="68" t="s">
        <v>100</v>
      </c>
      <c r="G46" s="97"/>
      <c r="H46" s="94">
        <v>0</v>
      </c>
      <c r="I46" s="94">
        <v>0</v>
      </c>
      <c r="J46" s="98"/>
      <c r="K46" s="157"/>
      <c r="L46" s="104"/>
      <c r="M46" s="94">
        <v>0</v>
      </c>
      <c r="N46" s="94">
        <v>0</v>
      </c>
      <c r="O46" s="105">
        <f t="shared" si="2"/>
        <v>0</v>
      </c>
    </row>
    <row r="47" spans="1:15" x14ac:dyDescent="0.3">
      <c r="A47" s="53">
        <v>16</v>
      </c>
      <c r="B47" s="24" t="s">
        <v>46</v>
      </c>
      <c r="C47" s="21">
        <v>10</v>
      </c>
      <c r="D47" s="20" t="s">
        <v>76</v>
      </c>
      <c r="E47" s="68" t="s">
        <v>100</v>
      </c>
      <c r="G47" s="97"/>
      <c r="H47" s="94">
        <v>0</v>
      </c>
      <c r="I47" s="94">
        <v>0</v>
      </c>
      <c r="J47" s="98"/>
      <c r="K47" s="157"/>
      <c r="L47" s="104"/>
      <c r="M47" s="94">
        <v>0</v>
      </c>
      <c r="N47" s="94">
        <v>0</v>
      </c>
      <c r="O47" s="105">
        <f t="shared" si="2"/>
        <v>0</v>
      </c>
    </row>
    <row r="48" spans="1:15" x14ac:dyDescent="0.3">
      <c r="A48" s="53">
        <v>17</v>
      </c>
      <c r="B48" s="24" t="s">
        <v>47</v>
      </c>
      <c r="C48" s="21">
        <v>10</v>
      </c>
      <c r="D48" s="20" t="s">
        <v>68</v>
      </c>
      <c r="E48" s="68" t="s">
        <v>100</v>
      </c>
      <c r="G48" s="97"/>
      <c r="H48" s="94">
        <v>0</v>
      </c>
      <c r="I48" s="94">
        <v>0</v>
      </c>
      <c r="J48" s="98"/>
      <c r="K48" s="157"/>
      <c r="L48" s="104"/>
      <c r="M48" s="94">
        <v>0</v>
      </c>
      <c r="N48" s="94">
        <v>0</v>
      </c>
      <c r="O48" s="105">
        <f t="shared" si="2"/>
        <v>0</v>
      </c>
    </row>
    <row r="49" spans="1:15" x14ac:dyDescent="0.3">
      <c r="A49" s="53">
        <v>18</v>
      </c>
      <c r="B49" s="118" t="s">
        <v>133</v>
      </c>
      <c r="C49" s="21">
        <v>10</v>
      </c>
      <c r="D49" s="20" t="s">
        <v>69</v>
      </c>
      <c r="E49" s="68" t="s">
        <v>100</v>
      </c>
      <c r="G49" s="97"/>
      <c r="H49" s="94">
        <v>0</v>
      </c>
      <c r="I49" s="94">
        <v>0</v>
      </c>
      <c r="J49" s="98"/>
      <c r="K49" s="157"/>
      <c r="L49" s="104"/>
      <c r="M49" s="94">
        <v>0</v>
      </c>
      <c r="N49" s="94">
        <v>0</v>
      </c>
      <c r="O49" s="105">
        <f t="shared" si="2"/>
        <v>0</v>
      </c>
    </row>
    <row r="50" spans="1:15" x14ac:dyDescent="0.3">
      <c r="A50" s="53">
        <v>19</v>
      </c>
      <c r="B50" s="24" t="s">
        <v>75</v>
      </c>
      <c r="C50" s="21">
        <v>10</v>
      </c>
      <c r="D50" s="20" t="s">
        <v>52</v>
      </c>
      <c r="E50" s="68" t="s">
        <v>100</v>
      </c>
      <c r="G50" s="97"/>
      <c r="H50" s="94">
        <v>0</v>
      </c>
      <c r="I50" s="94">
        <v>0</v>
      </c>
      <c r="J50" s="98"/>
      <c r="K50" s="157"/>
      <c r="L50" s="104"/>
      <c r="M50" s="94">
        <v>0</v>
      </c>
      <c r="N50" s="94">
        <v>0</v>
      </c>
      <c r="O50" s="105">
        <f t="shared" si="2"/>
        <v>0</v>
      </c>
    </row>
    <row r="51" spans="1:15" x14ac:dyDescent="0.3">
      <c r="A51" s="53">
        <v>20</v>
      </c>
      <c r="B51" s="24" t="s">
        <v>48</v>
      </c>
      <c r="C51" s="21">
        <v>10</v>
      </c>
      <c r="D51" s="20" t="s">
        <v>70</v>
      </c>
      <c r="E51" s="68" t="s">
        <v>100</v>
      </c>
      <c r="G51" s="97"/>
      <c r="H51" s="94">
        <v>0</v>
      </c>
      <c r="I51" s="94">
        <v>0</v>
      </c>
      <c r="J51" s="98"/>
      <c r="K51" s="157"/>
      <c r="L51" s="104"/>
      <c r="M51" s="94">
        <v>0</v>
      </c>
      <c r="N51" s="94">
        <v>0</v>
      </c>
      <c r="O51" s="105">
        <f t="shared" si="2"/>
        <v>0</v>
      </c>
    </row>
    <row r="52" spans="1:15" x14ac:dyDescent="0.3">
      <c r="A52" s="53">
        <v>21</v>
      </c>
      <c r="B52" s="24" t="s">
        <v>49</v>
      </c>
      <c r="C52" s="21">
        <v>10</v>
      </c>
      <c r="D52" s="20" t="s">
        <v>71</v>
      </c>
      <c r="E52" s="68" t="s">
        <v>100</v>
      </c>
      <c r="G52" s="97"/>
      <c r="H52" s="94">
        <v>0</v>
      </c>
      <c r="I52" s="94">
        <v>0</v>
      </c>
      <c r="J52" s="98"/>
      <c r="K52" s="157"/>
      <c r="L52" s="104"/>
      <c r="M52" s="94">
        <v>0</v>
      </c>
      <c r="N52" s="94">
        <v>0</v>
      </c>
      <c r="O52" s="105">
        <f t="shared" si="2"/>
        <v>0</v>
      </c>
    </row>
    <row r="53" spans="1:15" x14ac:dyDescent="0.3">
      <c r="A53" s="53">
        <v>22</v>
      </c>
      <c r="B53" s="24" t="s">
        <v>50</v>
      </c>
      <c r="C53" s="21">
        <v>10</v>
      </c>
      <c r="D53" s="20" t="s">
        <v>72</v>
      </c>
      <c r="E53" s="68" t="s">
        <v>100</v>
      </c>
      <c r="G53" s="97"/>
      <c r="H53" s="94">
        <v>0</v>
      </c>
      <c r="I53" s="94">
        <v>0</v>
      </c>
      <c r="J53" s="98"/>
      <c r="K53" s="157"/>
      <c r="L53" s="104"/>
      <c r="M53" s="94">
        <v>0</v>
      </c>
      <c r="N53" s="94">
        <v>0</v>
      </c>
      <c r="O53" s="105">
        <f t="shared" si="2"/>
        <v>0</v>
      </c>
    </row>
    <row r="54" spans="1:15" ht="14.4" thickBot="1" x14ac:dyDescent="0.35">
      <c r="A54" s="55">
        <v>23</v>
      </c>
      <c r="B54" s="56" t="s">
        <v>51</v>
      </c>
      <c r="C54" s="57">
        <v>10</v>
      </c>
      <c r="D54" s="40" t="s">
        <v>73</v>
      </c>
      <c r="E54" s="109" t="s">
        <v>100</v>
      </c>
      <c r="G54" s="99"/>
      <c r="H54" s="100">
        <v>0</v>
      </c>
      <c r="I54" s="100">
        <v>0</v>
      </c>
      <c r="J54" s="101"/>
      <c r="K54" s="157"/>
      <c r="L54" s="106"/>
      <c r="M54" s="107">
        <v>0</v>
      </c>
      <c r="N54" s="107">
        <v>0</v>
      </c>
      <c r="O54" s="108">
        <f t="shared" si="2"/>
        <v>0</v>
      </c>
    </row>
    <row r="55" spans="1:15" ht="14.4" thickTop="1" x14ac:dyDescent="0.3">
      <c r="O55" s="46"/>
    </row>
    <row r="57" spans="1:15" x14ac:dyDescent="0.3">
      <c r="A57" s="2" t="s">
        <v>8</v>
      </c>
    </row>
    <row r="58" spans="1:15" x14ac:dyDescent="0.3">
      <c r="A58" s="3" t="s">
        <v>9</v>
      </c>
    </row>
    <row r="59" spans="1:15" x14ac:dyDescent="0.3">
      <c r="A59" s="3" t="s">
        <v>10</v>
      </c>
    </row>
  </sheetData>
  <mergeCells count="11">
    <mergeCell ref="A30:E30"/>
    <mergeCell ref="K30:K54"/>
    <mergeCell ref="C1:D1"/>
    <mergeCell ref="A3:E3"/>
    <mergeCell ref="H1:I1"/>
    <mergeCell ref="G3:J3"/>
    <mergeCell ref="L3:O3"/>
    <mergeCell ref="G30:J30"/>
    <mergeCell ref="L30:O30"/>
    <mergeCell ref="K3:K27"/>
    <mergeCell ref="F4:F27"/>
  </mergeCells>
  <pageMargins left="0.25" right="0.25" top="0.75" bottom="0.75" header="0.3" footer="0.3"/>
  <pageSetup scale="62" fitToWidth="3" orientation="landscape" r:id="rId1"/>
  <headerFooter>
    <oddFooter>&amp;LPAIUnet RFP
IU Primary Transport Pricing Worksheet&amp;CPage &amp;P of &amp;N&amp;R6/25/2019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Leased Lit Fiber</vt:lpstr>
      <vt:lpstr>Dark Fiber</vt:lpstr>
      <vt:lpstr>Internet Service</vt:lpstr>
      <vt:lpstr>Network Equipment - Dark Fiber</vt:lpstr>
      <vt:lpstr>'Internet Service'!Print_Area</vt:lpstr>
      <vt:lpstr>'Dark Fiber'!Print_Titles</vt:lpstr>
      <vt:lpstr>'Leased Lit Fiber'!Print_Titles</vt:lpstr>
      <vt:lpstr>'Network Equipment - Dark Fiber'!Print_Titles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</dc:creator>
  <cp:lastModifiedBy>Debra Kriete</cp:lastModifiedBy>
  <cp:lastPrinted>2021-07-21T10:47:56Z</cp:lastPrinted>
  <dcterms:created xsi:type="dcterms:W3CDTF">2016-10-06T14:33:56Z</dcterms:created>
  <dcterms:modified xsi:type="dcterms:W3CDTF">2021-08-06T19:35:15Z</dcterms:modified>
</cp:coreProperties>
</file>