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mike_williams/Lancaster-Lebanon Intermediate Unit 13/WAN_Procurement - Documents/General/2021/212-011 WAN Consortium/"/>
    </mc:Choice>
  </mc:AlternateContent>
  <xr:revisionPtr revIDLastSave="0" documentId="13_ncr:1_{426C2055-AF2C-6C43-84CF-4C606719651D}" xr6:coauthVersionLast="47" xr6:coauthVersionMax="47" xr10:uidLastSave="{00000000-0000-0000-0000-000000000000}"/>
  <bookViews>
    <workbookView xWindow="1480" yWindow="500" windowWidth="36620" windowHeight="20060" xr2:uid="{0A39A808-0E3B-D44C-8D12-AFB8AA69A0CA}"/>
  </bookViews>
  <sheets>
    <sheet name="IU13 WAN Proposals" sheetId="1" r:id="rId1"/>
    <sheet name="Locations Needing Service" sheetId="4" r:id="rId2"/>
    <sheet name="Existing Dark Fiber Sites" sheetId="3" r:id="rId3"/>
    <sheet name="Special Construction Worksheet"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64" i="1" l="1"/>
  <c r="Y64" i="1"/>
  <c r="S64" i="1"/>
  <c r="M64" i="1"/>
  <c r="AE63" i="1"/>
  <c r="Y63" i="1"/>
  <c r="S63" i="1"/>
  <c r="M63" i="1"/>
  <c r="AE62" i="1"/>
  <c r="Y62" i="1"/>
  <c r="S62" i="1"/>
  <c r="M62" i="1"/>
  <c r="AE55" i="1"/>
  <c r="Y55" i="1"/>
  <c r="S55" i="1"/>
  <c r="M55" i="1"/>
  <c r="AE54" i="1"/>
  <c r="Y54" i="1"/>
  <c r="S54" i="1"/>
  <c r="M54" i="1"/>
  <c r="AE53" i="1"/>
  <c r="Y53" i="1"/>
  <c r="S53" i="1"/>
  <c r="M53" i="1"/>
  <c r="AE194" i="1"/>
  <c r="Y194" i="1"/>
  <c r="S194" i="1"/>
  <c r="M194" i="1"/>
  <c r="AE193" i="1"/>
  <c r="Y193" i="1"/>
  <c r="S193" i="1"/>
  <c r="M193" i="1"/>
  <c r="AE192" i="1"/>
  <c r="Y192" i="1"/>
  <c r="S192" i="1"/>
  <c r="M192" i="1"/>
  <c r="AE191" i="1"/>
  <c r="Y191" i="1"/>
  <c r="S191" i="1"/>
  <c r="M191" i="1"/>
  <c r="AE190" i="1"/>
  <c r="Y190" i="1"/>
  <c r="S190" i="1"/>
  <c r="M190" i="1"/>
  <c r="AE189" i="1"/>
  <c r="Y189" i="1"/>
  <c r="S189" i="1"/>
  <c r="M189" i="1"/>
  <c r="AE188" i="1"/>
  <c r="Y188" i="1"/>
  <c r="S188" i="1"/>
  <c r="M188" i="1"/>
  <c r="AE187" i="1"/>
  <c r="Y187" i="1"/>
  <c r="S187" i="1"/>
  <c r="M187" i="1"/>
  <c r="AE186" i="1"/>
  <c r="Y186" i="1"/>
  <c r="S186" i="1"/>
  <c r="M186" i="1"/>
  <c r="AE185" i="1"/>
  <c r="Y185" i="1"/>
  <c r="S185" i="1"/>
  <c r="M185" i="1"/>
  <c r="AE184" i="1"/>
  <c r="Y184" i="1"/>
  <c r="S184" i="1"/>
  <c r="M184" i="1"/>
  <c r="AE183" i="1"/>
  <c r="Y183" i="1"/>
  <c r="S183" i="1"/>
  <c r="M183" i="1"/>
  <c r="AE182" i="1"/>
  <c r="Y182" i="1"/>
  <c r="S182" i="1"/>
  <c r="M182" i="1"/>
  <c r="AE181" i="1"/>
  <c r="Y181" i="1"/>
  <c r="S181" i="1"/>
  <c r="M181" i="1"/>
  <c r="AE180" i="1"/>
  <c r="Y180" i="1"/>
  <c r="S180" i="1"/>
  <c r="M180" i="1"/>
  <c r="AE179" i="1"/>
  <c r="Y179" i="1"/>
  <c r="S179" i="1"/>
  <c r="M179" i="1"/>
  <c r="AE178" i="1"/>
  <c r="Y178" i="1"/>
  <c r="S178" i="1"/>
  <c r="M178" i="1"/>
  <c r="AE177" i="1"/>
  <c r="Y177" i="1"/>
  <c r="S177" i="1"/>
  <c r="M177" i="1"/>
  <c r="AE66" i="1"/>
  <c r="Y66" i="1"/>
  <c r="S66" i="1"/>
  <c r="M66" i="1"/>
  <c r="AE73" i="1"/>
  <c r="Y73" i="1"/>
  <c r="S73" i="1"/>
  <c r="M73" i="1"/>
  <c r="AE72" i="1"/>
  <c r="Y72" i="1"/>
  <c r="S72" i="1"/>
  <c r="M72" i="1"/>
  <c r="AE67" i="1"/>
  <c r="Y67" i="1"/>
  <c r="S67" i="1"/>
  <c r="M67" i="1"/>
  <c r="AE65" i="1"/>
  <c r="Y65" i="1"/>
  <c r="S65" i="1"/>
  <c r="M65" i="1"/>
  <c r="AE57" i="1"/>
  <c r="Y57" i="1"/>
  <c r="S57" i="1"/>
  <c r="M57" i="1"/>
  <c r="AE56" i="1"/>
  <c r="Y56" i="1"/>
  <c r="S56" i="1"/>
  <c r="M56" i="1"/>
  <c r="AE48" i="1"/>
  <c r="Y48" i="1"/>
  <c r="S48" i="1"/>
  <c r="M48" i="1"/>
  <c r="AE39" i="1"/>
  <c r="Y39" i="1"/>
  <c r="S39" i="1"/>
  <c r="M39" i="1"/>
  <c r="AE26" i="1" l="1"/>
  <c r="Y26" i="1"/>
  <c r="S26" i="1"/>
  <c r="M26" i="1"/>
  <c r="AE25" i="1"/>
  <c r="Y25" i="1"/>
  <c r="S25" i="1"/>
  <c r="M25" i="1"/>
  <c r="AE24" i="1"/>
  <c r="Y24" i="1"/>
  <c r="S24" i="1"/>
  <c r="M24" i="1"/>
  <c r="AE16" i="1"/>
  <c r="Y16" i="1"/>
  <c r="S16" i="1"/>
  <c r="M16" i="1"/>
  <c r="AE15" i="1"/>
  <c r="Y15" i="1"/>
  <c r="S15" i="1"/>
  <c r="M15" i="1"/>
  <c r="AE14" i="1"/>
  <c r="Y14" i="1"/>
  <c r="S14" i="1"/>
  <c r="M14" i="1"/>
  <c r="AE119" i="1"/>
  <c r="Y119" i="1"/>
  <c r="S119" i="1"/>
  <c r="M119" i="1"/>
  <c r="AE118" i="1"/>
  <c r="Y118" i="1"/>
  <c r="S118" i="1"/>
  <c r="M118" i="1"/>
  <c r="AE142" i="1"/>
  <c r="Y142" i="1"/>
  <c r="S142" i="1"/>
  <c r="M142" i="1"/>
  <c r="AE141" i="1"/>
  <c r="Y141" i="1"/>
  <c r="S141" i="1"/>
  <c r="M141" i="1"/>
  <c r="AE140" i="1"/>
  <c r="Y140" i="1"/>
  <c r="S140" i="1"/>
  <c r="M140" i="1"/>
  <c r="AE139" i="1"/>
  <c r="Y139" i="1"/>
  <c r="S139" i="1"/>
  <c r="M139" i="1"/>
  <c r="AE138" i="1"/>
  <c r="Y138" i="1"/>
  <c r="S138" i="1"/>
  <c r="M138" i="1"/>
  <c r="AE137" i="1"/>
  <c r="Y137" i="1"/>
  <c r="S137" i="1"/>
  <c r="M137" i="1"/>
  <c r="AE136" i="1"/>
  <c r="Y136" i="1"/>
  <c r="S136" i="1"/>
  <c r="M136" i="1"/>
  <c r="AE135" i="1"/>
  <c r="Y135" i="1"/>
  <c r="S135" i="1"/>
  <c r="M135" i="1"/>
  <c r="AE134" i="1"/>
  <c r="Y134" i="1"/>
  <c r="S134" i="1"/>
  <c r="M134" i="1"/>
  <c r="AE133" i="1"/>
  <c r="Y133" i="1"/>
  <c r="S133" i="1"/>
  <c r="M133" i="1"/>
  <c r="AE132" i="1"/>
  <c r="Y132" i="1"/>
  <c r="S132" i="1"/>
  <c r="M132" i="1"/>
  <c r="AE131" i="1"/>
  <c r="Y131" i="1"/>
  <c r="S131" i="1"/>
  <c r="M131" i="1"/>
  <c r="AE130" i="1"/>
  <c r="Y130" i="1"/>
  <c r="S130" i="1"/>
  <c r="M130" i="1"/>
  <c r="AE129" i="1"/>
  <c r="Y129" i="1"/>
  <c r="S129" i="1"/>
  <c r="M129" i="1"/>
  <c r="AE128" i="1"/>
  <c r="Y128" i="1"/>
  <c r="S128" i="1"/>
  <c r="M128" i="1"/>
  <c r="AE127" i="1"/>
  <c r="Y127" i="1"/>
  <c r="S127" i="1"/>
  <c r="M127" i="1"/>
  <c r="AE126" i="1"/>
  <c r="Y126" i="1"/>
  <c r="S126" i="1"/>
  <c r="M126" i="1"/>
  <c r="AE125" i="1"/>
  <c r="Y125" i="1"/>
  <c r="S125" i="1"/>
  <c r="M125" i="1"/>
  <c r="AE123" i="1"/>
  <c r="Y123" i="1"/>
  <c r="S123" i="1"/>
  <c r="M123" i="1"/>
  <c r="AE122" i="1"/>
  <c r="Y122" i="1"/>
  <c r="S122" i="1"/>
  <c r="M122" i="1"/>
  <c r="AE121" i="1"/>
  <c r="Y121" i="1"/>
  <c r="S121" i="1"/>
  <c r="M121" i="1"/>
  <c r="AE120" i="1"/>
  <c r="Y120" i="1"/>
  <c r="S120" i="1"/>
  <c r="M120" i="1"/>
  <c r="AE117" i="1"/>
  <c r="Y117" i="1"/>
  <c r="S117" i="1"/>
  <c r="M117" i="1"/>
  <c r="AE116" i="1"/>
  <c r="Y116" i="1"/>
  <c r="S116" i="1"/>
  <c r="M116" i="1"/>
  <c r="AE78" i="1"/>
  <c r="Y78" i="1"/>
  <c r="S78" i="1"/>
  <c r="M78" i="1"/>
  <c r="AE77" i="1"/>
  <c r="Y77" i="1"/>
  <c r="S77" i="1"/>
  <c r="M77" i="1"/>
  <c r="AE76" i="1"/>
  <c r="Y76" i="1"/>
  <c r="S76" i="1"/>
  <c r="M76" i="1"/>
  <c r="AE75" i="1"/>
  <c r="Y75" i="1"/>
  <c r="S75" i="1"/>
  <c r="M75" i="1"/>
  <c r="AE74" i="1"/>
  <c r="Y74" i="1"/>
  <c r="S74" i="1"/>
  <c r="M74" i="1"/>
  <c r="AE71" i="1"/>
  <c r="Y71" i="1"/>
  <c r="S71" i="1"/>
  <c r="M71" i="1"/>
  <c r="AE70" i="1"/>
  <c r="Y70" i="1"/>
  <c r="S70" i="1"/>
  <c r="M70" i="1"/>
  <c r="AE69" i="1"/>
  <c r="Y69" i="1"/>
  <c r="S69" i="1"/>
  <c r="M69" i="1"/>
  <c r="AE68" i="1"/>
  <c r="Y68" i="1"/>
  <c r="S68" i="1"/>
  <c r="M68" i="1"/>
  <c r="AE61" i="1"/>
  <c r="Y61" i="1"/>
  <c r="S61" i="1"/>
  <c r="M61" i="1"/>
  <c r="AE60" i="1"/>
  <c r="Y60" i="1"/>
  <c r="S60" i="1"/>
  <c r="M60" i="1"/>
  <c r="AE59" i="1"/>
  <c r="Y59" i="1"/>
  <c r="S59" i="1"/>
  <c r="M59" i="1"/>
  <c r="AE58" i="1"/>
  <c r="Y58" i="1"/>
  <c r="S58" i="1"/>
  <c r="M58" i="1"/>
  <c r="AE52" i="1"/>
  <c r="Y52" i="1"/>
  <c r="S52" i="1"/>
  <c r="M52" i="1"/>
  <c r="AE51" i="1"/>
  <c r="Y51" i="1"/>
  <c r="S51" i="1"/>
  <c r="M51" i="1"/>
  <c r="AE50" i="1"/>
  <c r="Y50" i="1"/>
  <c r="S50" i="1"/>
  <c r="M50" i="1"/>
  <c r="AE170" i="1"/>
  <c r="Y170" i="1"/>
  <c r="S170" i="1"/>
  <c r="M170" i="1"/>
  <c r="AE169" i="1"/>
  <c r="Y169" i="1"/>
  <c r="S169" i="1"/>
  <c r="M169" i="1"/>
  <c r="AE168" i="1"/>
  <c r="Y168" i="1"/>
  <c r="S168" i="1"/>
  <c r="M168" i="1"/>
  <c r="AE167" i="1"/>
  <c r="Y167" i="1"/>
  <c r="S167" i="1"/>
  <c r="M167" i="1"/>
  <c r="AE160" i="1"/>
  <c r="Y160" i="1"/>
  <c r="S160" i="1"/>
  <c r="M160" i="1"/>
  <c r="AE159" i="1"/>
  <c r="Y159" i="1"/>
  <c r="S159" i="1"/>
  <c r="M159" i="1"/>
  <c r="AE158" i="1"/>
  <c r="Y158" i="1"/>
  <c r="S158" i="1"/>
  <c r="M158" i="1"/>
  <c r="AE157" i="1"/>
  <c r="Y157" i="1"/>
  <c r="S157" i="1"/>
  <c r="M157" i="1"/>
  <c r="AE156" i="1"/>
  <c r="Y156" i="1"/>
  <c r="S156" i="1"/>
  <c r="M156" i="1"/>
  <c r="AE155" i="1"/>
  <c r="Y155" i="1"/>
  <c r="S155" i="1"/>
  <c r="M155" i="1"/>
  <c r="AE154" i="1"/>
  <c r="Y154" i="1"/>
  <c r="S154" i="1"/>
  <c r="M154" i="1"/>
  <c r="AE153" i="1"/>
  <c r="Y153" i="1"/>
  <c r="S153" i="1"/>
  <c r="M153" i="1"/>
  <c r="AE109" i="1" l="1"/>
  <c r="Y109" i="1"/>
  <c r="S109" i="1"/>
  <c r="M109" i="1"/>
  <c r="AE108" i="1"/>
  <c r="Y108" i="1"/>
  <c r="S108" i="1"/>
  <c r="M108" i="1"/>
  <c r="AE107" i="1"/>
  <c r="Y107" i="1"/>
  <c r="S107" i="1"/>
  <c r="M107" i="1"/>
  <c r="AE106" i="1"/>
  <c r="Y106" i="1"/>
  <c r="S106" i="1"/>
  <c r="M106" i="1"/>
  <c r="AE105" i="1"/>
  <c r="Y105" i="1"/>
  <c r="S105" i="1"/>
  <c r="M105" i="1"/>
  <c r="AE104" i="1"/>
  <c r="Y104" i="1"/>
  <c r="S104" i="1"/>
  <c r="M104" i="1"/>
  <c r="AE103" i="1"/>
  <c r="Y103" i="1"/>
  <c r="S103" i="1"/>
  <c r="M103" i="1"/>
  <c r="AE102" i="1"/>
  <c r="Y102" i="1"/>
  <c r="S102" i="1"/>
  <c r="M102" i="1"/>
  <c r="AE101" i="1"/>
  <c r="Y101" i="1"/>
  <c r="S101" i="1"/>
  <c r="M101" i="1"/>
  <c r="AE100" i="1"/>
  <c r="Y100" i="1"/>
  <c r="S100" i="1"/>
  <c r="M100" i="1"/>
  <c r="AE99" i="1"/>
  <c r="Y99" i="1"/>
  <c r="S99" i="1"/>
  <c r="M99" i="1"/>
  <c r="AE98" i="1"/>
  <c r="Y98" i="1"/>
  <c r="S98" i="1"/>
  <c r="M98" i="1"/>
  <c r="AE152" i="1" l="1"/>
  <c r="Y152" i="1"/>
  <c r="S152" i="1"/>
  <c r="M152" i="1"/>
  <c r="AE151" i="1"/>
  <c r="Y151" i="1"/>
  <c r="S151" i="1"/>
  <c r="M151" i="1"/>
  <c r="AE150" i="1"/>
  <c r="Y150" i="1"/>
  <c r="S150" i="1"/>
  <c r="M150" i="1"/>
  <c r="AE149" i="1"/>
  <c r="Y149" i="1"/>
  <c r="S149" i="1"/>
  <c r="M149" i="1"/>
  <c r="AE30" i="1"/>
  <c r="Y30" i="1"/>
  <c r="S30" i="1"/>
  <c r="M30" i="1"/>
  <c r="AE29" i="1"/>
  <c r="Y29" i="1"/>
  <c r="S29" i="1"/>
  <c r="M29" i="1"/>
  <c r="AE28" i="1"/>
  <c r="Y28" i="1"/>
  <c r="S28" i="1"/>
  <c r="M28" i="1"/>
  <c r="AE27" i="1"/>
  <c r="Y27" i="1"/>
  <c r="S27" i="1"/>
  <c r="M27" i="1"/>
  <c r="AE23" i="1"/>
  <c r="Y23" i="1"/>
  <c r="S23" i="1"/>
  <c r="M23" i="1"/>
  <c r="AE22" i="1"/>
  <c r="Y22" i="1"/>
  <c r="S22" i="1"/>
  <c r="M22" i="1"/>
  <c r="AE21" i="1"/>
  <c r="Y21" i="1"/>
  <c r="S21" i="1"/>
  <c r="M21" i="1"/>
  <c r="AE47" i="1"/>
  <c r="Y47" i="1"/>
  <c r="S47" i="1"/>
  <c r="M47" i="1"/>
  <c r="AE46" i="1"/>
  <c r="Y46" i="1"/>
  <c r="S46" i="1"/>
  <c r="M46" i="1"/>
  <c r="AE45" i="1"/>
  <c r="Y45" i="1"/>
  <c r="S45" i="1"/>
  <c r="M45" i="1"/>
  <c r="AE43" i="1"/>
  <c r="Y43" i="1"/>
  <c r="S43" i="1"/>
  <c r="M43" i="1"/>
  <c r="AE42" i="1"/>
  <c r="Y42" i="1"/>
  <c r="S42" i="1"/>
  <c r="M42" i="1"/>
  <c r="AE41" i="1"/>
  <c r="Y41" i="1"/>
  <c r="S41" i="1"/>
  <c r="M41" i="1"/>
  <c r="AE38" i="1"/>
  <c r="Y38" i="1"/>
  <c r="S38" i="1"/>
  <c r="M38" i="1"/>
  <c r="AE37" i="1"/>
  <c r="Y37" i="1"/>
  <c r="S37" i="1"/>
  <c r="M37" i="1"/>
  <c r="AE36" i="1"/>
  <c r="Y36" i="1"/>
  <c r="S36" i="1"/>
  <c r="M36" i="1"/>
  <c r="AE19" i="1"/>
  <c r="AE18" i="1"/>
  <c r="AE17" i="1"/>
  <c r="AE13" i="1"/>
  <c r="AE12" i="1"/>
  <c r="AE11" i="1"/>
  <c r="Y19" i="1"/>
  <c r="Y18" i="1"/>
  <c r="Y17" i="1"/>
  <c r="Y13" i="1"/>
  <c r="Y12" i="1"/>
  <c r="Y11" i="1"/>
  <c r="S19" i="1"/>
  <c r="S18" i="1"/>
  <c r="S17" i="1"/>
  <c r="S13" i="1"/>
  <c r="S12" i="1"/>
  <c r="S11" i="1"/>
  <c r="M19" i="1"/>
  <c r="M18" i="1"/>
  <c r="M17" i="1"/>
  <c r="M13" i="1"/>
  <c r="M12" i="1"/>
  <c r="M11" i="1"/>
  <c r="AE115" i="1"/>
  <c r="AE114" i="1"/>
  <c r="AE113" i="1"/>
  <c r="AE112" i="1"/>
  <c r="AE111" i="1"/>
  <c r="AE110" i="1"/>
  <c r="AE49" i="1"/>
  <c r="AE44" i="1"/>
  <c r="AE97" i="1"/>
  <c r="AE96" i="1"/>
  <c r="AE95" i="1"/>
  <c r="AE94" i="1"/>
  <c r="AE93" i="1"/>
  <c r="AE92" i="1"/>
  <c r="AE91" i="1"/>
  <c r="AE90" i="1"/>
  <c r="AE89" i="1"/>
  <c r="AE88" i="1"/>
  <c r="AE87" i="1"/>
  <c r="AE86" i="1"/>
  <c r="AE85" i="1"/>
  <c r="AE84" i="1"/>
  <c r="AE83" i="1"/>
  <c r="AE82" i="1"/>
  <c r="AE81" i="1"/>
  <c r="AE80" i="1"/>
  <c r="AE20" i="1"/>
  <c r="AE40" i="1"/>
  <c r="AE35" i="1"/>
  <c r="AE34" i="1"/>
  <c r="AE33" i="1"/>
  <c r="AE32" i="1"/>
  <c r="Y115" i="1"/>
  <c r="Y114" i="1"/>
  <c r="Y113" i="1"/>
  <c r="Y112" i="1"/>
  <c r="Y111" i="1"/>
  <c r="Y110" i="1"/>
  <c r="Y49" i="1"/>
  <c r="Y44" i="1"/>
  <c r="Y97" i="1"/>
  <c r="Y96" i="1"/>
  <c r="Y95" i="1"/>
  <c r="Y94" i="1"/>
  <c r="Y93" i="1"/>
  <c r="Y92" i="1"/>
  <c r="Y91" i="1"/>
  <c r="Y90" i="1"/>
  <c r="Y89" i="1"/>
  <c r="Y88" i="1"/>
  <c r="Y87" i="1"/>
  <c r="Y86" i="1"/>
  <c r="Y85" i="1"/>
  <c r="Y84" i="1"/>
  <c r="Y83" i="1"/>
  <c r="Y82" i="1"/>
  <c r="Y81" i="1"/>
  <c r="Y80" i="1"/>
  <c r="Y20" i="1"/>
  <c r="Y40" i="1"/>
  <c r="Y35" i="1"/>
  <c r="Y34" i="1"/>
  <c r="Y33" i="1"/>
  <c r="Y32" i="1"/>
  <c r="S115" i="1"/>
  <c r="S114" i="1"/>
  <c r="S113" i="1"/>
  <c r="S112" i="1"/>
  <c r="S111" i="1"/>
  <c r="S110" i="1"/>
  <c r="S49" i="1"/>
  <c r="S44" i="1"/>
  <c r="S97" i="1"/>
  <c r="S96" i="1"/>
  <c r="S95" i="1"/>
  <c r="S94" i="1"/>
  <c r="S93" i="1"/>
  <c r="S92" i="1"/>
  <c r="S91" i="1"/>
  <c r="S90" i="1"/>
  <c r="S89" i="1"/>
  <c r="S88" i="1"/>
  <c r="S87" i="1"/>
  <c r="S86" i="1"/>
  <c r="S85" i="1"/>
  <c r="S84" i="1"/>
  <c r="S83" i="1"/>
  <c r="S82" i="1"/>
  <c r="S81" i="1"/>
  <c r="S80" i="1"/>
  <c r="S20" i="1"/>
  <c r="S40" i="1"/>
  <c r="S35" i="1"/>
  <c r="S34" i="1"/>
  <c r="S33" i="1"/>
  <c r="S32" i="1"/>
  <c r="M115" i="1"/>
  <c r="M114" i="1"/>
  <c r="M113" i="1"/>
  <c r="M112" i="1"/>
  <c r="M111" i="1"/>
  <c r="M110" i="1"/>
  <c r="M49" i="1"/>
  <c r="M44" i="1"/>
  <c r="M97" i="1"/>
  <c r="M96" i="1"/>
  <c r="M95" i="1"/>
  <c r="M94" i="1"/>
  <c r="M93" i="1"/>
  <c r="M92" i="1"/>
  <c r="M91" i="1"/>
  <c r="M90" i="1"/>
  <c r="M89" i="1"/>
  <c r="M88" i="1"/>
  <c r="M87" i="1"/>
  <c r="M86" i="1"/>
  <c r="M85" i="1"/>
  <c r="M84" i="1"/>
  <c r="M83" i="1"/>
  <c r="M82" i="1"/>
  <c r="M81" i="1"/>
  <c r="M80" i="1"/>
  <c r="M20" i="1"/>
  <c r="M40" i="1"/>
  <c r="M35" i="1"/>
  <c r="M34" i="1"/>
  <c r="M33" i="1"/>
  <c r="M32" i="1"/>
  <c r="D16" i="2" l="1"/>
  <c r="C16" i="2"/>
</calcChain>
</file>

<file path=xl/sharedStrings.xml><?xml version="1.0" encoding="utf-8"?>
<sst xmlns="http://schemas.openxmlformats.org/spreadsheetml/2006/main" count="843" uniqueCount="378">
  <si>
    <t>Term Total</t>
  </si>
  <si>
    <t>Service MRC</t>
  </si>
  <si>
    <t>36 Month Term</t>
  </si>
  <si>
    <t>Estimated Activation Date</t>
  </si>
  <si>
    <t>Vendor Name</t>
  </si>
  <si>
    <t>Service</t>
  </si>
  <si>
    <t>Start Date</t>
  </si>
  <si>
    <t>4-Strand Dark Fiber</t>
  </si>
  <si>
    <t>60 Month Term</t>
  </si>
  <si>
    <t>Special Construction
NRC</t>
  </si>
  <si>
    <t>Other NRC Installation</t>
  </si>
  <si>
    <t>1 Gbps - Lit Fiber</t>
  </si>
  <si>
    <t>10 Gbps - Lit Fiber</t>
  </si>
  <si>
    <t>10 Gbps - Wavelength</t>
  </si>
  <si>
    <t>10 Gbps - Other</t>
  </si>
  <si>
    <t>1 Gbps - Other</t>
  </si>
  <si>
    <t>A-Location</t>
  </si>
  <si>
    <r>
      <t xml:space="preserve">IU13 WAN Consortium
</t>
    </r>
    <r>
      <rPr>
        <sz val="18"/>
        <color theme="1"/>
        <rFont val="Calibri (Body)"/>
      </rPr>
      <t>Leased Lit Fiber -or-
Transport Only - No ISP Service Included -or-
Dark Fiber Lease</t>
    </r>
  </si>
  <si>
    <t>To be completed only after being awarded a contract that includes special construction.</t>
  </si>
  <si>
    <t xml:space="preserve">Please provide all of the details requested below of each route's endpoint the proposed fiber network that is being constructed. </t>
  </si>
  <si>
    <t>Route Start Point</t>
  </si>
  <si>
    <t>Route Endpoint</t>
  </si>
  <si>
    <t>Start Point Name (Include BEN Name, if applicable)</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</si>
  <si>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</si>
  <si>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</si>
  <si>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</si>
  <si>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</si>
  <si>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</si>
  <si>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</si>
  <si>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</si>
  <si>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</si>
  <si>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</si>
  <si>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</si>
  <si>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</si>
  <si>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</si>
  <si>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</si>
  <si>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</si>
  <si>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</si>
  <si>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</si>
  <si>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</si>
  <si>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</si>
  <si>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</si>
  <si>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</si>
  <si>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</si>
  <si>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</si>
  <si>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In your network , how many facilities/service location will be  provided a 1gbps or less circuit to the hub/demarc?</t>
  </si>
  <si>
    <t xml:space="preserve">In your network, how many facilities/service locations  will be provided at greater than 1gbps circuit to the hub/dermarc? </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</si>
  <si>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</si>
  <si>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</si>
  <si>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</si>
  <si>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</si>
  <si>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</si>
  <si>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</si>
  <si>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t>Possible A locations for dark fiber connections</t>
  </si>
  <si>
    <t>Function</t>
  </si>
  <si>
    <t>Short Name</t>
  </si>
  <si>
    <t>Site</t>
  </si>
  <si>
    <t>Address</t>
  </si>
  <si>
    <t>Building Entry Location and Demarc Room Distance from Building Entry</t>
  </si>
  <si>
    <t>WAN Core</t>
  </si>
  <si>
    <t>IU13-Lanc</t>
  </si>
  <si>
    <t>Lancaster-Lebanon IU13 CONSORTIUM  - Lancaster Core</t>
  </si>
  <si>
    <t>1020 New Holland Ave, Lancaster PA 17601</t>
  </si>
  <si>
    <t>Underground access needs to be provided from New Holland Avenue to the north end of the building beside the pad where the generator is located. Conduit needs to be routed into the basement and then up through an existing penetration in the floor into the data center. Inside cable is route is approximately 50 feet.</t>
  </si>
  <si>
    <t>IU13-Leb</t>
  </si>
  <si>
    <r>
      <t xml:space="preserve">Lancaster-Lebanon IU13 CONSORTIUM </t>
    </r>
    <r>
      <rPr>
        <sz val="12"/>
        <color theme="1"/>
        <rFont val="Arial"/>
        <family val="2"/>
      </rPr>
      <t>(Lebanon</t>
    </r>
    <r>
      <rPr>
        <sz val="12"/>
        <color rgb="FF000000"/>
        <rFont val="Arial"/>
        <family val="2"/>
      </rPr>
      <t xml:space="preserve"> High School)  - Lebanon Core</t>
    </r>
  </si>
  <si>
    <t>1000 S 8th Street, Lebanon PA 17042</t>
  </si>
  <si>
    <t>Follow existing underground fiber route from the corner or Orange Street and Eighth Avenue to the east side of the tennis courts and into the basement. Approx 200 feet from basement entrance to first floor data center.</t>
  </si>
  <si>
    <t>School/District Hub</t>
  </si>
  <si>
    <t>Annville-Cleona School District</t>
  </si>
  <si>
    <t>520 S White Oak St, Annville PA 17003</t>
  </si>
  <si>
    <t xml:space="preserve">Entry conduit is unknown.  </t>
  </si>
  <si>
    <t>Cocalico Senior High School</t>
  </si>
  <si>
    <t>810 S 4th St, Denver PA 17517</t>
  </si>
  <si>
    <t xml:space="preserve">Demarc in center of HS via conduit. This is underground from the street to the rear (NW) of the building. Via ceiling conduit from building entry to demarc ~300ft. </t>
  </si>
  <si>
    <t>Conestoga Valley School District/High School</t>
  </si>
  <si>
    <t>2110 Horseshoe Rd, Lancaster PA 17601</t>
  </si>
  <si>
    <t>Entry conduit is in the MDF next to the Tech Offices, NE corner of building.  Demarc is less than 10 feet away.</t>
  </si>
  <si>
    <t>1055 Koser Rd, Mount Joy PA 17552</t>
  </si>
  <si>
    <t xml:space="preserve">Entry Conduit is on the east side of the building and runs from Pickerton Rd directly into the Demarcation room.  The distance is approximately 700 feet.  </t>
  </si>
  <si>
    <t xml:space="preserve">Eastern Lebanon County School District </t>
  </si>
  <si>
    <t>180 ELCO Dr, Myerstown PA 17067</t>
  </si>
  <si>
    <t>Underground off of Weavertown Road - Inside building, fiber run continues for approximately 500 feet to MDF</t>
  </si>
  <si>
    <t>Elizabethtown School District</t>
  </si>
  <si>
    <t>600 E High St, Elizabethtown PA 17022</t>
  </si>
  <si>
    <t>Entry conduit is on the right side of the main high school entrance - Demarcation room is located on the back upper level of the high school approximately 300ft from entry</t>
  </si>
  <si>
    <t xml:space="preserve">Ephrata Area School District </t>
  </si>
  <si>
    <t>803 Oak Blvd, Ephrata PA 17522</t>
  </si>
  <si>
    <t>Entry conduit is across from district parking lot near football stadium and runs under the parking lot and into the building.  Demarcation room is approximately 200 feet from entry point</t>
  </si>
  <si>
    <t>220 Church St, Landisville PA 17538</t>
  </si>
  <si>
    <t>Multiple empty conduits located on the east side of the building along Church Street.  250' feet from street to demarc, another 75' in plenum/cable tray to datacenter.</t>
  </si>
  <si>
    <t>Lampeter-Strasburg High School</t>
  </si>
  <si>
    <t>1600 Book Rd, Lancaster PA 17602</t>
  </si>
  <si>
    <t>Entry conduit is on the North side of the building approximately 450' west of Book Road on the 4th pole from the street. Ceiling conduit access will be provided to vendor. We think it's roughly 400 feet from the pole to the Demarc Room, but we don't know the exact path that the current fiber travels</t>
  </si>
  <si>
    <t>Lancaster Mennonite School - Lancaster Campus</t>
  </si>
  <si>
    <t>2176 Lincoln Hwy East, Lancaster PA 17602</t>
  </si>
  <si>
    <t>550 feet of conduit from last phone pole to building entry. Demarc is 40 feet from building entry through mechanical room.</t>
  </si>
  <si>
    <t>Manheim Central School District</t>
  </si>
  <si>
    <t>281 White Oak Rd, Manheim PA 17545</t>
  </si>
  <si>
    <t>External access to Entry Conduit is at the corner of White Oak Road &amp; Hamaker Road, approximately 350 ft. from the demarcation room. Internal entry conduit access is in demarcation room. Vendor will need to provide fiber patch panel, terminate, and label strands in rack.</t>
  </si>
  <si>
    <t>Manheim Township High School</t>
  </si>
  <si>
    <t>115 Blue Streak Blvd, Lancaster PA 17601</t>
  </si>
  <si>
    <t>Fiber optic cable comes off of Route 501 down School Road hanging on poles. The last pole is approximately 500' from the demarc/MDF. The last 500' are underground conduit.</t>
  </si>
  <si>
    <t>Middletown Area School District</t>
  </si>
  <si>
    <t>1155 N Union St, Middletown PA 17057</t>
  </si>
  <si>
    <t>Entry conduit from Utility pole on Oberlin Rd side of building to man hole. About 60' to entry conduit. Demarcation room is 150’ from the Entry Conduit.  Conduit between floors/wire rack.</t>
  </si>
  <si>
    <t xml:space="preserve">Northern Lebanon School District </t>
  </si>
  <si>
    <t>345 School Dr, Fredericksburg PA 17026</t>
  </si>
  <si>
    <t>Palmyra Area High School</t>
  </si>
  <si>
    <t>1125 Park Dr, Palmyra PA 17078</t>
  </si>
  <si>
    <t>Cable is delivered on the southwest side of the building beside double entry doors. Cable is delivered underground without conduit and, after penetration, enters a wire tray in the ceiling and travels 400 feet and penetrates up to MDF on second floor.</t>
  </si>
  <si>
    <t>Pequea Valley School District /Intermediate School</t>
  </si>
  <si>
    <t>166 S New Hollad Rd, Kinzers PA 17535</t>
  </si>
  <si>
    <t>Solanco High School</t>
  </si>
  <si>
    <t>585 Solanco Rd, Quarryville PA 17566</t>
  </si>
  <si>
    <t>High School Downstairs IDF</t>
  </si>
  <si>
    <t>Outlying School - Lancaster-Lebanon IU13 (IU13-Lanc)</t>
  </si>
  <si>
    <t>IU13-PTTN</t>
  </si>
  <si>
    <t>Lancaster-Lebanon IU13 CONSORTIUM  -PATTAN</t>
  </si>
  <si>
    <t>6340 Flank Dr, Harrisburg PA 17112</t>
  </si>
  <si>
    <t>Underground entry from the street to the Demarc on  the southwest corner of the building. Approximately 300 feet to the MDF from the Demarc.</t>
  </si>
  <si>
    <t>Outlying School - Donegal School District</t>
  </si>
  <si>
    <t>Donegal Intermediate School</t>
  </si>
  <si>
    <t>1179 River Rd, Marietta PA 17547</t>
  </si>
  <si>
    <t>Entry Conduit is on the southeast side of the building approximately 110' from the south east corner of the building.  Demarcation room is approximately 375' from the entry point.</t>
  </si>
  <si>
    <t xml:space="preserve">Outlying School - Hempfield School District </t>
  </si>
  <si>
    <t>Centerville Elementary School</t>
  </si>
  <si>
    <t>901 Centerville Rd, Lancaster PA 17601</t>
  </si>
  <si>
    <t>Entry through conduit on the back of the building from pole on Knights Lane.  Approximately 700 feet to demarc.</t>
  </si>
  <si>
    <t>Outlying School - Middletown Area School District</t>
  </si>
  <si>
    <t>Lyall J Fink Elementary School</t>
  </si>
  <si>
    <t>150 Race St, Middletown PA 17057</t>
  </si>
  <si>
    <t>Entry conduit from Utility pole in rear of building by stadium. 64' away</t>
  </si>
  <si>
    <t xml:space="preserve">Outlying School - Pequea Valley School District </t>
  </si>
  <si>
    <t>PVSD-HS</t>
  </si>
  <si>
    <t>Pequea Valley High School</t>
  </si>
  <si>
    <t>4033 E Newport Rd, Kinzers PA 17535</t>
  </si>
  <si>
    <t>Entry point from Newport Road to in the middle of the south wall. Approximately 200 feet of  inside cable required.</t>
  </si>
  <si>
    <t xml:space="preserve">Outlying School - Solanco School District </t>
  </si>
  <si>
    <t>George A. Smith Middle School</t>
  </si>
  <si>
    <t>645 Kirkwood Pk, Quarryville PA 17566</t>
  </si>
  <si>
    <t>First Floor IDF</t>
  </si>
  <si>
    <t>Swift Middle School</t>
  </si>
  <si>
    <t>1866 Robert Fulton Hwy, Quarryville PA 17566</t>
  </si>
  <si>
    <t>Swift Library</t>
  </si>
  <si>
    <t>Bart-Colerain Elementary School</t>
  </si>
  <si>
    <t>1336 Noble Rd, Christiana PA 17509</t>
  </si>
  <si>
    <t>Staff Lounge IDF</t>
  </si>
  <si>
    <t>Providence Elementary School</t>
  </si>
  <si>
    <t>137 Truce Rd, New Providence PA 17560</t>
  </si>
  <si>
    <t>Maintenance Room IDF</t>
  </si>
  <si>
    <t>Quarryville Elementary School</t>
  </si>
  <si>
    <t>211 S Hess St, Quarryville PA 17566</t>
  </si>
  <si>
    <t>Main hall IDF</t>
  </si>
  <si>
    <t>Z Location list - sites needing service</t>
  </si>
  <si>
    <t>Lit service minimum bandwidth</t>
  </si>
  <si>
    <t>Cornwall-Lebanon Middle School</t>
  </si>
  <si>
    <t>101 E Evergreen Rd, Lebanon PA 17042</t>
  </si>
  <si>
    <t>Entry conduit is on the North Side of Cedar Crest Middle School following the poles off of Lincoln Avenue.  The Demarc room is approximately 150 feet from the conduit entry.</t>
  </si>
  <si>
    <t>Cornwall Elementary School</t>
  </si>
  <si>
    <t>45 Burd Coleman Rd, Lebanon PA 17042</t>
  </si>
  <si>
    <t>Ebenezer Elementary School</t>
  </si>
  <si>
    <t>1600 Colonial Cir, Lebanon PA 17046</t>
  </si>
  <si>
    <t>South Lebanon Elementary School</t>
  </si>
  <si>
    <t>1825 S Fifth Ave, Lebanon PA 17042</t>
  </si>
  <si>
    <t>Union Canal Elementary School</t>
  </si>
  <si>
    <t>400 Narrows Dr, Lebanon PA 17046</t>
  </si>
  <si>
    <t>Annville Elementary School</t>
  </si>
  <si>
    <t>205 S White Oak St, Annville PA 17003</t>
  </si>
  <si>
    <t>Entry conduit is on the northeast corner of the building.  Enters utility room on the northeast corner of the building on the ground floor.</t>
  </si>
  <si>
    <t>Cleona Elementary School</t>
  </si>
  <si>
    <t>50 E Walnut St, Cleona PA 17042</t>
  </si>
  <si>
    <t>Entry conduit is on the west side of the building. Enters the boiler room which a basement adjacent to the gymnasium.</t>
  </si>
  <si>
    <t>IU13 Former Burgard Elementary School</t>
  </si>
  <si>
    <t>111 S Penn St, Manheim PA 17545</t>
  </si>
  <si>
    <t>Bucher Elementary School</t>
  </si>
  <si>
    <t>450 Candlewyck Rd, Lancaster PA 17601</t>
  </si>
  <si>
    <t>The last pole is approximately 400' from the demarc. The last 400' are underground conduit. The demarc is approximately 150' from the MDF.</t>
  </si>
  <si>
    <t>Brecht Elementary School</t>
  </si>
  <si>
    <t>1250 Lititz Pk, Lancaster PA 17601</t>
  </si>
  <si>
    <t>The last pole is approximately 200' from the demarc/IDF. The last 200' are underground conduit.</t>
  </si>
  <si>
    <t>Schaeffer Elementary School</t>
  </si>
  <si>
    <t>875 Pleasure Rd, Lancaster PA 17601</t>
  </si>
  <si>
    <t>The last pole is approximately 300' from the demarc/IDF. The last 300' are underground conduit.</t>
  </si>
  <si>
    <t>Reidenbaugh Elementary School</t>
  </si>
  <si>
    <t>1001 Buckwalter Rd, Lititz PA 17543</t>
  </si>
  <si>
    <t>The last pole is approximately 500' from the demarc/IDF. The last 300' are underground conduit, but we believe the conduit is filled.</t>
  </si>
  <si>
    <t>Nitrauer Elementary School</t>
  </si>
  <si>
    <t>811 Ashbourne Ave, Lancaster PA 17601</t>
  </si>
  <si>
    <t>The last pole is approximately 250' from the demarc. The last 250' are underground conduit. The demarc is approximately 100' from the MDF.</t>
  </si>
  <si>
    <t>Fort Zeller Elementary School</t>
  </si>
  <si>
    <t>243 N Sheridan Rd, Richland PA 17087</t>
  </si>
  <si>
    <t>Underground off of Sheridan Road - Inside building, fiber run continues for approximately 150 feet to MDF</t>
  </si>
  <si>
    <t>Jackson Elementary School</t>
  </si>
  <si>
    <t>558 W Main St, Myerstown PA 17067</t>
  </si>
  <si>
    <t>Underground off Main Street - Inside building, fiber run continues for approximately 150 feet to MDF</t>
  </si>
  <si>
    <t>Outlying School - Annville-Cleona School District</t>
  </si>
  <si>
    <t>ACSD-AE</t>
  </si>
  <si>
    <t>ACSD-CE</t>
  </si>
  <si>
    <t>Outlying School - Cornwall-Lebanon School District</t>
  </si>
  <si>
    <t>CLSD-CW</t>
  </si>
  <si>
    <t>CLSD-EB</t>
  </si>
  <si>
    <t>CLSD-SL</t>
  </si>
  <si>
    <t>CLSD-UC</t>
  </si>
  <si>
    <t>DOSD-INT</t>
  </si>
  <si>
    <t>Outlying School - Eastern Lebanon Ciounty School District</t>
  </si>
  <si>
    <t>ELCO-FZ</t>
  </si>
  <si>
    <t>ELCO-JE</t>
  </si>
  <si>
    <t>HESD-CES</t>
  </si>
  <si>
    <t>IU13-BRG</t>
  </si>
  <si>
    <t>Outlying School - Manheim Township School District</t>
  </si>
  <si>
    <t>MTWP-BR</t>
  </si>
  <si>
    <t>MTWP-BU</t>
  </si>
  <si>
    <t>MTWP-NI</t>
  </si>
  <si>
    <t>MTWP-RE</t>
  </si>
  <si>
    <t>MTWP-SC</t>
  </si>
  <si>
    <t>MASD-FINK</t>
  </si>
  <si>
    <t>SOSD-BE</t>
  </si>
  <si>
    <t>SOSD-PE</t>
  </si>
  <si>
    <t>SOSD-QE</t>
  </si>
  <si>
    <t>SOSD-SC</t>
  </si>
  <si>
    <t>SOSD-SM</t>
  </si>
  <si>
    <t>ACSD-HS</t>
  </si>
  <si>
    <t>CLSD-MS</t>
  </si>
  <si>
    <t>COSD-HS</t>
  </si>
  <si>
    <t>CVSD-HS</t>
  </si>
  <si>
    <t>DOSD-PRI</t>
  </si>
  <si>
    <t xml:space="preserve">Donegal School District - Donegal Primary </t>
  </si>
  <si>
    <t>EASD-HS</t>
  </si>
  <si>
    <t>ELCO-HS</t>
  </si>
  <si>
    <t>ETOW-HS</t>
  </si>
  <si>
    <t>HESD-LEC</t>
  </si>
  <si>
    <t>Hempfield School District - Landisville Education Center</t>
  </si>
  <si>
    <t>LMEN-LA</t>
  </si>
  <si>
    <t>LSSD-HS</t>
  </si>
  <si>
    <t>MASD-HS</t>
  </si>
  <si>
    <t>MCSD-MS</t>
  </si>
  <si>
    <t>MTWP-HS</t>
  </si>
  <si>
    <t>NLSD-HS</t>
  </si>
  <si>
    <t>PASD-HS</t>
  </si>
  <si>
    <t>PVSD-INT</t>
  </si>
  <si>
    <t>SOSD-HS</t>
  </si>
  <si>
    <t>CWCA-Malvern</t>
  </si>
  <si>
    <t>Commonwealth Charter Academy - Malvern</t>
  </si>
  <si>
    <t>10 Gbps</t>
  </si>
  <si>
    <t>LAAC</t>
  </si>
  <si>
    <t>1 Gbps</t>
  </si>
  <si>
    <t>70 Valley Stream Pkwy, Malvern, PA 19355</t>
  </si>
  <si>
    <t>30 N Ann St, Lancaster, PA 17602</t>
  </si>
  <si>
    <t>Commonwealth Charter Academy - Malvern
70 Valley Stream Pkwy, Malvern, PA 19355</t>
  </si>
  <si>
    <t>Alternate Service Type</t>
  </si>
  <si>
    <t>240 Month Term -  Dark Fiber Only</t>
  </si>
  <si>
    <t>Commonwealth Charter Academy - HQ
1 Innovation Way, Harrisburg, PA 17110</t>
  </si>
  <si>
    <t>CWCA-HQ</t>
  </si>
  <si>
    <t>Commonwealth Charter Academy - HQ</t>
  </si>
  <si>
    <t>1 Innovation Way, Harrisburg, PA 17110</t>
  </si>
  <si>
    <t>Dark Fiber count</t>
  </si>
  <si>
    <t>Minimum Bandwidth</t>
  </si>
  <si>
    <t>Taxes and Fees on NRC</t>
  </si>
  <si>
    <t>Taxes and Fees on MRC</t>
  </si>
  <si>
    <t>40 Gbps - Lit Fiber</t>
  </si>
  <si>
    <t>40 Gbps - Wavelength</t>
  </si>
  <si>
    <t>40 Gbps - Other</t>
  </si>
  <si>
    <t>Z-Locations
(column duplicated here for ease of use)</t>
  </si>
  <si>
    <t>Z-Location</t>
  </si>
  <si>
    <t>120 Month Term - Dark Fiber Only</t>
  </si>
  <si>
    <t>Commonwealth Charter Academy - Williamsport</t>
  </si>
  <si>
    <t>Commonwealth Charter Academy - Seven Fields</t>
  </si>
  <si>
    <t>Commonwealth Charter Academy - Philadelphia</t>
  </si>
  <si>
    <t>Commonwealth Charter Academy - Cranberry</t>
  </si>
  <si>
    <t>Commonwealth Charter Academy - Erie</t>
  </si>
  <si>
    <t>Commonwealth Charter Academy - State College</t>
  </si>
  <si>
    <t>211 N 13th St, Philadelphia, PA 19107</t>
  </si>
  <si>
    <t>529 Scranton Carbondale Hwy, Scranton, PA 18508</t>
  </si>
  <si>
    <t>Commonwealth Charter Academy - Dickson City</t>
  </si>
  <si>
    <t>2100 Garden Dr, Ste 201, Seven Fields, PA 16046</t>
  </si>
  <si>
    <t>1020 Commerce Park Dr, Ste 1B, Williamsport, PA 17701</t>
  </si>
  <si>
    <t>CWCA-Cranberry</t>
  </si>
  <si>
    <t>CWCA-Erie</t>
  </si>
  <si>
    <t>CWCA-Phila</t>
  </si>
  <si>
    <t>CWCA-SevenFields</t>
  </si>
  <si>
    <t>CWCA-StateCollege</t>
  </si>
  <si>
    <t>CWCA-Williamsport</t>
  </si>
  <si>
    <t>195 Cold Spring Rd, Andreas, PA 18211</t>
  </si>
  <si>
    <t>3104 Unionville Rd, Cranberry, PA 16066</t>
  </si>
  <si>
    <t>246 W 9th Street, Erie, PA 16501</t>
  </si>
  <si>
    <t>Daniel Boone High School</t>
  </si>
  <si>
    <t>Bainbridge Elementary School</t>
  </si>
  <si>
    <t>ETOW-BE</t>
  </si>
  <si>
    <t>La Academia Partnership Charter School</t>
  </si>
  <si>
    <t>Garden Spot High School</t>
  </si>
  <si>
    <t>ELAN-HS</t>
  </si>
  <si>
    <t>ELAN-BB</t>
  </si>
  <si>
    <t>ELAN-BR</t>
  </si>
  <si>
    <t>ELAN-NH</t>
  </si>
  <si>
    <t>Blue Ball Elementary School</t>
  </si>
  <si>
    <t>Brecknock Elementary School</t>
  </si>
  <si>
    <t>HESD-CMS</t>
  </si>
  <si>
    <t>Centerville Middle School</t>
  </si>
  <si>
    <t>865 Centerville Rd, Lancaster, PA 17601</t>
  </si>
  <si>
    <t>669 E Main St. New Holland, PA 17557</t>
  </si>
  <si>
    <t>126 Ewell Rd, East Earl, PA 17519</t>
  </si>
  <si>
    <t>361 School Rd, Denver, PA 17517</t>
  </si>
  <si>
    <t>126 Eastern School Rd, New Holland, PA 17557</t>
  </si>
  <si>
    <t>2nd Street, Bainbridge, PA 17502</t>
  </si>
  <si>
    <t>Middletown Administrative Building</t>
  </si>
  <si>
    <t>MASD-Adm</t>
  </si>
  <si>
    <t>MASD-Oper</t>
  </si>
  <si>
    <t>Middletown Maintenance Building</t>
  </si>
  <si>
    <t>John C Kunkel Elementary School</t>
  </si>
  <si>
    <t>MASD-KUNK</t>
  </si>
  <si>
    <t>55 Water St, Middletown, PA 17057</t>
  </si>
  <si>
    <t>100 Industrial Ln, Middletown, PA 17057</t>
  </si>
  <si>
    <t>2501 Fulling Mill Rd, Middletown, PA 17057</t>
  </si>
  <si>
    <t>IU13 - Reading Admin NIF</t>
  </si>
  <si>
    <t>IU13 - Reading HS NIF</t>
  </si>
  <si>
    <t>IU13-RdgHS-NIF</t>
  </si>
  <si>
    <t>IU13-RdgAdm-NIF</t>
  </si>
  <si>
    <t>501 Chestnut St, Birdsboro, PA 19508</t>
  </si>
  <si>
    <t>Kutztown Jr High School</t>
  </si>
  <si>
    <t>10 Deisher Ln, Kutztown, PA 19530</t>
  </si>
  <si>
    <t>800 Washington St, Reading, PA 19601</t>
  </si>
  <si>
    <t>DBON-HS</t>
  </si>
  <si>
    <t>KUTZ-MS</t>
  </si>
  <si>
    <t>Boyertown Middle School West</t>
  </si>
  <si>
    <t>BOYR-MSW</t>
  </si>
  <si>
    <t>380 S Madison St, Boyertown, PA 19512</t>
  </si>
  <si>
    <t>801 N 13th St, Reading, PA 19604</t>
  </si>
  <si>
    <t>Wyomissing Area Jr Sr High School</t>
  </si>
  <si>
    <t>630 Evans Ave, Wyomissing, PA 19610</t>
  </si>
  <si>
    <t>WYOM-HS</t>
  </si>
  <si>
    <t>500 Mbps</t>
  </si>
  <si>
    <t>Alternate proposal to be scored by Eastern Lancaster County School District.</t>
  </si>
  <si>
    <t>n/a</t>
  </si>
  <si>
    <t>Alternate proposal to be scored by Hempfield School District.</t>
  </si>
  <si>
    <t>IU13 - Reading Admin NIF
800 Washington St, Reading, PA 19601</t>
  </si>
  <si>
    <t>IU13 - Reading HS NIF
801 N 13th St, Reading, PA 19604</t>
  </si>
  <si>
    <t>Centerville Middle School
865 Centerville Rd, Lancaster, PA 17601</t>
  </si>
  <si>
    <t>Garden Spot High School
669 E Main St. New Holland, PA 17557</t>
  </si>
  <si>
    <t>Blue Ball Elementary School
126 Ewell Rd, East Earl, PA 17519</t>
  </si>
  <si>
    <t>Brecknock Elementary School
361 School Rd, Denver, PA 17517</t>
  </si>
  <si>
    <t>Bainbridge Elementary School
2nd Street, Bainbridge, PA 17502</t>
  </si>
  <si>
    <t>Middletown Administrative Building
55 Water St, Middletown, PA 17057</t>
  </si>
  <si>
    <t>Middletown Maintenance Building
100 Industrial Ln, Middletown, PA 17057</t>
  </si>
  <si>
    <t>John C Kunkel Elementary School
2501 Fulling Mill Rd, Middletown, PA 17057</t>
  </si>
  <si>
    <t>Boyertown Middle School West
380 S Madison St, Boyertown, PA 19512</t>
  </si>
  <si>
    <t>Daniel Boone High School
501 Chestnut St, Birdsboro, PA 19508</t>
  </si>
  <si>
    <t>Kutztown Jr High School
10 Deisher Ln, Kutztown, PA 19530</t>
  </si>
  <si>
    <t>Wyomissing Area Jr Sr High School
630 Evans Ave, Wyomissing, PA 19610</t>
  </si>
  <si>
    <t>Commonwealth Charter Academy - Cranberry
3104 Unionville Rd, Cranberry, PA 16066</t>
  </si>
  <si>
    <t>Commonwealth Charter Academy - Erie
246 W 9th Street, Erie, PA 16501</t>
  </si>
  <si>
    <t>Commonwealth Charter Academy - Philadelphia
211 N 13th St, Philadelphia, PA 19107</t>
  </si>
  <si>
    <t>Commonwealth Charter Academy - Dickson City
529 Scranton Carbondale Hwy, Scranton, PA 18508</t>
  </si>
  <si>
    <t>Commonwealth Charter Academy - Seven Fields
2100 Garden Dr, Ste 201, Seven Fields, PA 16046</t>
  </si>
  <si>
    <t>Commonwealth Charter Academy - Williamsport
1020 Commerce Park Dr, Ste 1B, Williamsport, PA 17701</t>
  </si>
  <si>
    <t>La Academia Partnership Charter School
30 N Ann St, Lancaster, PA 17602</t>
  </si>
  <si>
    <t>500 Mbps - Lit Fiber</t>
  </si>
  <si>
    <t>500 Mbps - Other</t>
  </si>
  <si>
    <t>Ephrata Middle School
957 Hammon Ave, Ephrata, PA 17522</t>
  </si>
  <si>
    <t>Landisville Intermediate Center
330 Mumma Dr, Landisville, PA 17538</t>
  </si>
  <si>
    <t>CWCA-DicksonCity</t>
  </si>
  <si>
    <t>New Holland Elementary School
126 Eastern School Rd, New Holland, PA 17557</t>
  </si>
  <si>
    <t>100 Gbps - Lit Fiber</t>
  </si>
  <si>
    <t>100 Gbps - Wavelength</t>
  </si>
  <si>
    <t>100 Gbps - Other</t>
  </si>
  <si>
    <r>
      <t xml:space="preserve">Landisville Intermediate Center
</t>
    </r>
    <r>
      <rPr>
        <sz val="12"/>
        <rFont val="Calibri (Body)"/>
      </rPr>
      <t>330</t>
    </r>
    <r>
      <rPr>
        <sz val="12"/>
        <rFont val="Calibri"/>
        <family val="2"/>
        <scheme val="minor"/>
      </rPr>
      <t xml:space="preserve"> Mumma Dr, Landisville, PA 17538</t>
    </r>
  </si>
  <si>
    <t xml:space="preserve"> IU13-RdgHS-NIF</t>
  </si>
  <si>
    <t>Alternate proposal to be scored by Middletown Area  School District.</t>
  </si>
  <si>
    <t>Middletown Area High School
1155 N Union St, Middletown, PA 17057</t>
  </si>
  <si>
    <t>Commonwealth Charter Academy - Andreas
195 Cold Spring Rd, Andreas, PA 18211</t>
  </si>
  <si>
    <t>CWCA-Andreas</t>
  </si>
  <si>
    <t>Commonwealth Charter Academy - Andreas</t>
  </si>
  <si>
    <t>Vendor Notes</t>
  </si>
  <si>
    <r>
      <rPr>
        <b/>
        <sz val="16"/>
        <color theme="1"/>
        <rFont val="Calibri"/>
        <family val="2"/>
        <scheme val="minor"/>
      </rPr>
      <t>Special Construction NRC</t>
    </r>
    <r>
      <rPr>
        <sz val="16"/>
        <color theme="1"/>
        <rFont val="Calibri"/>
        <family val="2"/>
        <scheme val="minor"/>
      </rPr>
      <t xml:space="preserve"> - Non-Recurring Charge (NRC) for Special Construction.
</t>
    </r>
    <r>
      <rPr>
        <b/>
        <sz val="16"/>
        <color theme="1"/>
        <rFont val="Calibri"/>
        <family val="2"/>
        <scheme val="minor"/>
      </rPr>
      <t>Other NRC Installation</t>
    </r>
    <r>
      <rPr>
        <sz val="16"/>
        <color theme="1"/>
        <rFont val="Calibri"/>
        <family val="2"/>
        <scheme val="minor"/>
      </rPr>
      <t xml:space="preserve"> - One-time charges that are NOT Special Construction.
</t>
    </r>
    <r>
      <rPr>
        <b/>
        <sz val="16"/>
        <color theme="1"/>
        <rFont val="Calibri"/>
        <family val="2"/>
        <scheme val="minor"/>
      </rPr>
      <t>Taxes and Fees on NRC</t>
    </r>
    <r>
      <rPr>
        <sz val="16"/>
        <color theme="1"/>
        <rFont val="Calibri"/>
        <family val="2"/>
        <scheme val="minor"/>
      </rPr>
      <t xml:space="preserve"> - Estimate of all taxes and fees that will be applied to Total of NRC charges.
</t>
    </r>
    <r>
      <rPr>
        <b/>
        <sz val="16"/>
        <color theme="1"/>
        <rFont val="Calibri"/>
        <family val="2"/>
        <scheme val="minor"/>
      </rPr>
      <t>Service MRC</t>
    </r>
    <r>
      <rPr>
        <sz val="16"/>
        <color theme="1"/>
        <rFont val="Calibri"/>
        <family val="2"/>
        <scheme val="minor"/>
      </rPr>
      <t xml:space="preserve"> - Monthly Recurring Charge (MRC) by the service provider.
</t>
    </r>
    <r>
      <rPr>
        <b/>
        <sz val="16"/>
        <color theme="1"/>
        <rFont val="Calibri"/>
        <family val="2"/>
        <scheme val="minor"/>
      </rPr>
      <t>Taxes and Fees MRC</t>
    </r>
    <r>
      <rPr>
        <sz val="16"/>
        <color theme="1"/>
        <rFont val="Calibri"/>
        <family val="2"/>
        <scheme val="minor"/>
      </rPr>
      <t xml:space="preserve"> - Estimate of all taxes and other charges that will appear on the monthly bill.
</t>
    </r>
    <r>
      <rPr>
        <b/>
        <sz val="16"/>
        <color theme="1"/>
        <rFont val="Calibri"/>
        <family val="2"/>
        <scheme val="minor"/>
      </rPr>
      <t>Note</t>
    </r>
    <r>
      <rPr>
        <sz val="16"/>
        <color theme="1"/>
        <rFont val="Calibri"/>
        <family val="2"/>
        <scheme val="minor"/>
      </rPr>
      <t xml:space="preserve">: On sites with a different start date - for ease of comparison, the Term Total is still calculated based on the 36, 60, 120, or 240 months shown at the top of the column.
</t>
    </r>
  </si>
  <si>
    <r>
      <rPr>
        <u/>
        <sz val="16"/>
        <color theme="1"/>
        <rFont val="Calibri"/>
        <family val="2"/>
        <scheme val="minor"/>
      </rPr>
      <t>Complete the following fields</t>
    </r>
    <r>
      <rPr>
        <sz val="16"/>
        <color theme="1"/>
        <rFont val="Calibri"/>
        <family val="2"/>
        <scheme val="minor"/>
      </rPr>
      <t xml:space="preserve">:                   If you need to add a comment about a location, do so on the "Locations Needing Service" tab
</t>
    </r>
    <r>
      <rPr>
        <b/>
        <sz val="16"/>
        <color theme="1"/>
        <rFont val="Calibri"/>
        <family val="2"/>
        <scheme val="minor"/>
      </rPr>
      <t>Vendor Name</t>
    </r>
    <r>
      <rPr>
        <sz val="16"/>
        <color theme="1"/>
        <rFont val="Calibri"/>
        <family val="2"/>
        <scheme val="minor"/>
      </rPr>
      <t xml:space="preserve"> - Company name
</t>
    </r>
    <r>
      <rPr>
        <b/>
        <sz val="16"/>
        <color theme="1"/>
        <rFont val="Calibri"/>
        <family val="2"/>
        <scheme val="minor"/>
      </rPr>
      <t>Alternate Service Type</t>
    </r>
    <r>
      <rPr>
        <sz val="16"/>
        <color theme="1"/>
        <rFont val="Calibri"/>
        <family val="2"/>
        <scheme val="minor"/>
      </rPr>
      <t xml:space="preserve"> - Specify type of service, if not fiber-based
</t>
    </r>
    <r>
      <rPr>
        <b/>
        <sz val="16"/>
        <color theme="1"/>
        <rFont val="Calibri"/>
        <family val="2"/>
        <scheme val="minor"/>
      </rPr>
      <t>Estimated Activation Date</t>
    </r>
    <r>
      <rPr>
        <sz val="16"/>
        <color theme="1"/>
        <rFont val="Calibri"/>
        <family val="2"/>
        <scheme val="minor"/>
      </rPr>
      <t xml:space="preserve"> - Vendor's estimate of when this circuit will be activated.</t>
    </r>
    <r>
      <rPr>
        <b/>
        <sz val="16"/>
        <color theme="1"/>
        <rFont val="Calibri"/>
        <family val="2"/>
        <scheme val="minor"/>
      </rPr>
      <t xml:space="preserve">
</t>
    </r>
    <r>
      <rPr>
        <b/>
        <sz val="16"/>
        <rFont val="Calibri"/>
        <family val="2"/>
        <scheme val="minor"/>
      </rPr>
      <t xml:space="preserve">A-Location  - </t>
    </r>
    <r>
      <rPr>
        <sz val="16"/>
        <rFont val="Calibri"/>
        <family val="2"/>
        <scheme val="minor"/>
      </rPr>
      <t>If an address is not provided in the field, refer to the tabs "Existing Dark Fiber Sites" and "Locations Needing Service" using provided short name. If no site is listed, select any from "Existing Dark Fiber Sites" and enter.
** You do not need to bid all A-Location options that are listed. If you bid multiple A-Locations of the same service type for a given Z-Location, IU13 will evaluate each to determine the overall most cost-effective proposal.</t>
    </r>
  </si>
  <si>
    <t>New Holland Elementary School</t>
  </si>
  <si>
    <t>2210 High Tech Rd, State College, PA 16803</t>
  </si>
  <si>
    <t>Commonwealth Charter Academy - State College
2210 High Tech Rd, State College, PA 16803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</si>
</sst>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0" x14ac:knownFonts="1">
    <font>
      <sz val="12"/>
      <color theme="1"/>
      <name val="Calibri"/>
      <family val="2"/>
      <scheme val="minor"/>
    </font>
    <font>
      <sz val="16"/>
      <color theme="1"/>
      <name val="Calibri"/>
      <family val="2"/>
      <scheme val="minor"/>
    </font>
    <font>
      <b/>
      <sz val="18"/>
      <color theme="1"/>
      <name val="Calibri"/>
      <family val="2"/>
      <scheme val="minor"/>
    </font>
    <font>
      <b/>
      <sz val="18"/>
      <color theme="1"/>
      <name val="Calibri (Body)"/>
    </font>
    <font>
      <b/>
      <sz val="12"/>
      <color theme="1"/>
      <name val="Calibri (Body)"/>
    </font>
    <font>
      <sz val="12"/>
      <color theme="1"/>
      <name val="Calibri"/>
      <family val="2"/>
      <scheme val="minor"/>
    </font>
    <font>
      <b/>
      <sz val="11"/>
      <color theme="3"/>
      <name val="Calibri"/>
      <family val="2"/>
      <scheme val="minor"/>
    </font>
    <font>
      <b/>
      <sz val="12"/>
      <color theme="1"/>
      <name val="Calibri"/>
      <family val="2"/>
      <scheme val="minor"/>
    </font>
    <font>
      <sz val="18"/>
      <color theme="1"/>
      <name val="Calibri (Body)"/>
    </font>
    <font>
      <b/>
      <sz val="12"/>
      <color rgb="FFFF0000"/>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b/>
      <u/>
      <sz val="11"/>
      <name val="Calibri"/>
      <family val="2"/>
      <scheme val="minor"/>
    </font>
    <font>
      <b/>
      <sz val="12"/>
      <color theme="1"/>
      <name val="Arial"/>
      <family val="2"/>
    </font>
    <font>
      <b/>
      <sz val="12"/>
      <color rgb="FF000000"/>
      <name val="Arial"/>
      <family val="2"/>
    </font>
    <font>
      <sz val="12"/>
      <color rgb="FF000000"/>
      <name val="Arial"/>
      <family val="2"/>
    </font>
    <font>
      <sz val="12"/>
      <color theme="1"/>
      <name val="Arial"/>
      <family val="2"/>
    </font>
    <font>
      <b/>
      <sz val="16"/>
      <color theme="1"/>
      <name val="Calibri"/>
      <family val="2"/>
      <scheme val="minor"/>
    </font>
    <font>
      <sz val="12"/>
      <name val="Arial"/>
      <family val="2"/>
    </font>
    <font>
      <sz val="16"/>
      <name val="Calibri"/>
      <family val="2"/>
      <scheme val="minor"/>
    </font>
    <font>
      <b/>
      <sz val="12"/>
      <name val="Arial"/>
      <family val="2"/>
    </font>
    <font>
      <sz val="12"/>
      <name val="Calibri"/>
      <family val="2"/>
      <scheme val="minor"/>
    </font>
    <font>
      <sz val="12"/>
      <name val="Calibri (Body)"/>
    </font>
    <font>
      <u/>
      <sz val="16"/>
      <color theme="1"/>
      <name val="Calibri"/>
      <family val="2"/>
      <scheme val="minor"/>
    </font>
    <font>
      <b/>
      <sz val="16"/>
      <name val="Calibri"/>
      <family val="2"/>
      <scheme val="minor"/>
    </font>
    <font>
      <b/>
      <sz val="18"/>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1" tint="0.499984740745262"/>
        <bgColor indexed="64"/>
      </patternFill>
    </fill>
    <fill>
      <patternFill patternType="solid">
        <fgColor indexed="65"/>
        <bgColor indexed="64"/>
      </patternFill>
    </fill>
    <fill>
      <patternFill patternType="mediumGray">
        <bgColor theme="5" tint="0.59999389629810485"/>
      </patternFill>
    </fill>
    <fill>
      <patternFill patternType="solid">
        <fgColor theme="8" tint="0.79998168889431442"/>
        <bgColor indexed="64"/>
      </patternFill>
    </fill>
    <fill>
      <patternFill patternType="solid">
        <fgColor theme="9" tint="0.79998168889431442"/>
        <bgColor indexed="64"/>
      </patternFill>
    </fill>
    <fill>
      <patternFill patternType="mediumGray">
        <bgColor theme="0" tint="-0.14999847407452621"/>
      </patternFill>
    </fill>
    <fill>
      <patternFill patternType="solid">
        <fgColor theme="8" tint="0.39997558519241921"/>
        <bgColor indexed="64"/>
      </patternFill>
    </fill>
    <fill>
      <patternFill patternType="solid">
        <fgColor rgb="FFFFC000"/>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bottom style="thick">
        <color indexed="64"/>
      </bottom>
      <diagonal/>
    </border>
    <border>
      <left style="thick">
        <color auto="1"/>
      </left>
      <right/>
      <top style="thick">
        <color auto="1"/>
      </top>
      <bottom style="thick">
        <color auto="1"/>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thick">
        <color indexed="64"/>
      </bottom>
      <diagonal/>
    </border>
    <border>
      <left/>
      <right/>
      <top/>
      <bottom style="thick">
        <color auto="1"/>
      </bottom>
      <diagonal/>
    </border>
    <border>
      <left style="thick">
        <color indexed="64"/>
      </left>
      <right/>
      <top style="thin">
        <color indexed="64"/>
      </top>
      <bottom style="thick">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ck">
        <color indexed="64"/>
      </right>
      <top style="thin">
        <color indexed="64"/>
      </top>
      <bottom/>
      <diagonal/>
    </border>
    <border>
      <left style="thick">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ck">
        <color auto="1"/>
      </bottom>
      <diagonal/>
    </border>
    <border>
      <left style="medium">
        <color indexed="64"/>
      </left>
      <right style="medium">
        <color indexed="64"/>
      </right>
      <top style="thick">
        <color indexed="64"/>
      </top>
      <bottom/>
      <diagonal/>
    </border>
    <border>
      <left style="medium">
        <color auto="1"/>
      </left>
      <right/>
      <top/>
      <bottom/>
      <diagonal/>
    </border>
    <border>
      <left style="thin">
        <color indexed="64"/>
      </left>
      <right/>
      <top style="thin">
        <color indexed="64"/>
      </top>
      <bottom/>
      <diagonal/>
    </border>
    <border>
      <left style="thin">
        <color indexed="64"/>
      </left>
      <right style="thin">
        <color indexed="64"/>
      </right>
      <top/>
      <bottom/>
      <diagonal/>
    </border>
    <border>
      <left style="thick">
        <color indexed="64"/>
      </left>
      <right style="thick">
        <color indexed="64"/>
      </right>
      <top style="thick">
        <color indexed="64"/>
      </top>
      <bottom style="thick">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ck">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ck">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uble">
        <color auto="1"/>
      </left>
      <right style="double">
        <color auto="1"/>
      </right>
      <top style="double">
        <color auto="1"/>
      </top>
      <bottom style="double">
        <color auto="1"/>
      </bottom>
      <diagonal/>
    </border>
    <border>
      <left/>
      <right/>
      <top style="medium">
        <color auto="1"/>
      </top>
      <bottom/>
      <diagonal/>
    </border>
    <border>
      <left/>
      <right style="medium">
        <color auto="1"/>
      </right>
      <top style="medium">
        <color auto="1"/>
      </top>
      <bottom/>
      <diagonal/>
    </border>
    <border>
      <left/>
      <right/>
      <top/>
      <bottom style="dotted">
        <color auto="1"/>
      </bottom>
      <diagonal/>
    </border>
    <border>
      <left/>
      <right style="medium">
        <color auto="1"/>
      </right>
      <top/>
      <bottom/>
      <diagonal/>
    </border>
    <border>
      <left/>
      <right style="dotted">
        <color auto="1"/>
      </right>
      <top/>
      <bottom/>
      <diagonal/>
    </border>
    <border>
      <left/>
      <right style="medium">
        <color auto="1"/>
      </right>
      <top style="dotted">
        <color auto="1"/>
      </top>
      <bottom style="dotted">
        <color auto="1"/>
      </bottom>
      <diagonal/>
    </border>
    <border>
      <left style="dotted">
        <color auto="1"/>
      </left>
      <right style="dotted">
        <color auto="1"/>
      </right>
      <top style="dotted">
        <color auto="1"/>
      </top>
      <bottom/>
      <diagonal/>
    </border>
    <border>
      <left/>
      <right/>
      <top/>
      <bottom style="medium">
        <color auto="1"/>
      </bottom>
      <diagonal/>
    </border>
    <border>
      <left style="dotted">
        <color auto="1"/>
      </left>
      <right style="medium">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medium">
        <color auto="1"/>
      </right>
      <top style="dotted">
        <color auto="1"/>
      </top>
      <bottom/>
      <diagonal/>
    </border>
    <border>
      <left style="medium">
        <color auto="1"/>
      </left>
      <right/>
      <top/>
      <bottom style="medium">
        <color auto="1"/>
      </bottom>
      <diagonal/>
    </border>
    <border>
      <left/>
      <right/>
      <top style="thin">
        <color indexed="64"/>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style="thick">
        <color indexed="64"/>
      </right>
      <top style="thick">
        <color auto="1"/>
      </top>
      <bottom style="thin">
        <color indexed="64"/>
      </bottom>
      <diagonal/>
    </border>
    <border>
      <left style="medium">
        <color indexed="64"/>
      </left>
      <right style="thick">
        <color indexed="64"/>
      </right>
      <top/>
      <bottom style="thick">
        <color indexed="64"/>
      </bottom>
      <diagonal/>
    </border>
    <border>
      <left style="thick">
        <color indexed="64"/>
      </left>
      <right/>
      <top/>
      <bottom style="thin">
        <color indexed="64"/>
      </bottom>
      <diagonal/>
    </border>
    <border>
      <left/>
      <right/>
      <top/>
      <bottom style="thin">
        <color indexed="64"/>
      </bottom>
      <diagonal/>
    </border>
    <border>
      <left style="thick">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right style="thick">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303">
    <xf numFmtId="0" fontId="0" fillId="0" borderId="0" xfId="0"/>
    <xf numFmtId="0" fontId="9" fillId="0" borderId="0" xfId="0" applyFont="1"/>
    <xf numFmtId="0" fontId="10" fillId="0" borderId="0" xfId="0" applyFont="1"/>
    <xf numFmtId="0" fontId="11" fillId="0" borderId="0" xfId="0" applyFont="1"/>
    <xf numFmtId="0" fontId="13" fillId="0" borderId="20" xfId="0" applyFont="1" applyBorder="1" applyAlignment="1">
      <alignment wrapText="1"/>
    </xf>
    <xf numFmtId="0" fontId="13" fillId="0" borderId="33" xfId="0" applyFont="1" applyBorder="1" applyAlignment="1">
      <alignment horizontal="center"/>
    </xf>
    <xf numFmtId="0" fontId="13" fillId="0" borderId="29" xfId="0" applyFont="1" applyBorder="1" applyAlignment="1">
      <alignment horizontal="center"/>
    </xf>
    <xf numFmtId="0" fontId="13" fillId="0" borderId="34" xfId="0" applyFont="1" applyBorder="1" applyAlignment="1">
      <alignment horizontal="center"/>
    </xf>
    <xf numFmtId="0" fontId="13" fillId="0" borderId="30" xfId="0" applyFont="1" applyBorder="1" applyAlignment="1">
      <alignment horizontal="center"/>
    </xf>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14" fillId="6" borderId="42" xfId="0" applyFont="1" applyFill="1" applyBorder="1"/>
    <xf numFmtId="0" fontId="14" fillId="6" borderId="43" xfId="0" applyFont="1" applyFill="1" applyBorder="1"/>
    <xf numFmtId="0" fontId="15" fillId="6" borderId="43" xfId="0" applyFont="1" applyFill="1" applyBorder="1"/>
    <xf numFmtId="0" fontId="15" fillId="6" borderId="44" xfId="0" applyFont="1" applyFill="1" applyBorder="1"/>
    <xf numFmtId="0" fontId="12" fillId="0" borderId="19" xfId="0" applyFont="1" applyBorder="1" applyAlignment="1">
      <alignment horizontal="center"/>
    </xf>
    <xf numFmtId="0" fontId="16" fillId="6" borderId="0" xfId="0" applyFont="1" applyFill="1" applyAlignment="1">
      <alignment horizontal="center"/>
    </xf>
    <xf numFmtId="0" fontId="16" fillId="6" borderId="0" xfId="0" applyFont="1" applyFill="1" applyAlignment="1">
      <alignment horizontal="center" wrapText="1"/>
    </xf>
    <xf numFmtId="0" fontId="16" fillId="6" borderId="45" xfId="0" applyFont="1" applyFill="1" applyBorder="1" applyAlignment="1">
      <alignment horizontal="center" wrapText="1"/>
    </xf>
    <xf numFmtId="0" fontId="13" fillId="0" borderId="46" xfId="0" applyFont="1" applyBorder="1" applyAlignment="1">
      <alignment horizontal="center" wrapText="1"/>
    </xf>
    <xf numFmtId="2" fontId="15" fillId="6" borderId="37" xfId="0" applyNumberFormat="1" applyFont="1" applyFill="1" applyBorder="1"/>
    <xf numFmtId="164" fontId="15" fillId="6" borderId="48" xfId="0" applyNumberFormat="1" applyFont="1" applyFill="1" applyBorder="1"/>
    <xf numFmtId="2" fontId="15" fillId="6" borderId="49" xfId="0" applyNumberFormat="1" applyFont="1" applyFill="1" applyBorder="1"/>
    <xf numFmtId="0" fontId="15" fillId="6" borderId="19" xfId="0" applyFont="1" applyFill="1" applyBorder="1" applyAlignment="1">
      <alignment horizontal="right" indent="2"/>
    </xf>
    <xf numFmtId="0" fontId="14" fillId="6" borderId="0" xfId="0" applyFont="1" applyFill="1" applyAlignment="1">
      <alignment horizontal="right"/>
    </xf>
    <xf numFmtId="2" fontId="14" fillId="6" borderId="1" xfId="0" applyNumberFormat="1" applyFont="1" applyFill="1" applyBorder="1" applyAlignment="1">
      <alignment horizontal="right"/>
    </xf>
    <xf numFmtId="2" fontId="14" fillId="2" borderId="46" xfId="0" applyNumberFormat="1" applyFont="1" applyFill="1" applyBorder="1" applyAlignment="1">
      <alignment horizontal="right"/>
    </xf>
    <xf numFmtId="0" fontId="15" fillId="6" borderId="50" xfId="0" applyFont="1" applyFill="1" applyBorder="1" applyAlignment="1">
      <alignment horizontal="left" indent="2"/>
    </xf>
    <xf numFmtId="0" fontId="0" fillId="0" borderId="50" xfId="0" applyBorder="1"/>
    <xf numFmtId="0" fontId="15" fillId="6" borderId="50" xfId="0" applyFont="1" applyFill="1" applyBorder="1" applyAlignment="1">
      <alignment horizontal="right"/>
    </xf>
    <xf numFmtId="0" fontId="0" fillId="0" borderId="23" xfId="0" applyBorder="1"/>
    <xf numFmtId="0" fontId="14" fillId="6" borderId="42" xfId="0" applyFont="1" applyFill="1" applyBorder="1" applyAlignment="1">
      <alignment horizontal="left"/>
    </xf>
    <xf numFmtId="0" fontId="6" fillId="6" borderId="43" xfId="0" applyFont="1" applyFill="1" applyBorder="1"/>
    <xf numFmtId="0" fontId="14" fillId="6" borderId="43" xfId="0" applyFont="1" applyFill="1" applyBorder="1" applyAlignment="1">
      <alignment horizontal="center"/>
    </xf>
    <xf numFmtId="0" fontId="14" fillId="6" borderId="44" xfId="0" applyFont="1" applyFill="1" applyBorder="1" applyAlignment="1">
      <alignment horizontal="center"/>
    </xf>
    <xf numFmtId="164" fontId="15" fillId="6" borderId="37" xfId="1" applyNumberFormat="1" applyFont="1" applyFill="1" applyBorder="1"/>
    <xf numFmtId="164" fontId="15" fillId="6" borderId="51" xfId="1" applyNumberFormat="1" applyFont="1" applyFill="1" applyBorder="1"/>
    <xf numFmtId="0" fontId="0" fillId="6" borderId="19" xfId="0" applyFill="1" applyBorder="1"/>
    <xf numFmtId="0" fontId="12" fillId="6" borderId="50" xfId="0" applyFont="1" applyFill="1" applyBorder="1"/>
    <xf numFmtId="0" fontId="0" fillId="6" borderId="23" xfId="0" applyFill="1" applyBorder="1"/>
    <xf numFmtId="0" fontId="0" fillId="6" borderId="44" xfId="0" applyFill="1" applyBorder="1"/>
    <xf numFmtId="1" fontId="15" fillId="6" borderId="51" xfId="1" applyNumberFormat="1" applyFont="1" applyFill="1" applyBorder="1"/>
    <xf numFmtId="1" fontId="15" fillId="6" borderId="53" xfId="1" applyNumberFormat="1" applyFont="1" applyFill="1" applyBorder="1"/>
    <xf numFmtId="0" fontId="14" fillId="6" borderId="19" xfId="0" applyFont="1" applyFill="1" applyBorder="1"/>
    <xf numFmtId="0" fontId="14" fillId="6" borderId="0" xfId="0" applyFont="1" applyFill="1"/>
    <xf numFmtId="1" fontId="15" fillId="6" borderId="12" xfId="1" applyNumberFormat="1" applyFont="1" applyFill="1" applyBorder="1"/>
    <xf numFmtId="0" fontId="14" fillId="6" borderId="19" xfId="0" applyFont="1" applyFill="1" applyBorder="1" applyAlignment="1">
      <alignment horizontal="right"/>
    </xf>
    <xf numFmtId="164" fontId="15" fillId="6" borderId="50" xfId="1" applyNumberFormat="1" applyFont="1" applyFill="1" applyBorder="1"/>
    <xf numFmtId="164" fontId="15" fillId="6" borderId="43" xfId="1" applyNumberFormat="1" applyFont="1" applyFill="1" applyBorder="1" applyAlignment="1">
      <alignment horizontal="center"/>
    </xf>
    <xf numFmtId="0" fontId="0" fillId="6" borderId="44" xfId="0" applyFill="1" applyBorder="1" applyAlignment="1">
      <alignment horizontal="center"/>
    </xf>
    <xf numFmtId="164" fontId="16" fillId="6" borderId="46" xfId="1" applyNumberFormat="1" applyFont="1" applyFill="1" applyBorder="1" applyAlignment="1">
      <alignment horizontal="center"/>
    </xf>
    <xf numFmtId="0" fontId="14" fillId="6" borderId="54" xfId="0" applyFont="1" applyFill="1" applyBorder="1" applyAlignment="1">
      <alignment horizontal="right"/>
    </xf>
    <xf numFmtId="0" fontId="17" fillId="0" borderId="0" xfId="0" applyFont="1"/>
    <xf numFmtId="0" fontId="18" fillId="0" borderId="1" xfId="0" applyFont="1" applyBorder="1" applyAlignment="1">
      <alignment vertical="center"/>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xf>
    <xf numFmtId="0" fontId="19" fillId="0" borderId="1" xfId="0" applyFont="1" applyBorder="1" applyAlignment="1">
      <alignment vertical="center" wrapText="1"/>
    </xf>
    <xf numFmtId="0" fontId="20" fillId="0" borderId="0" xfId="0" applyFont="1"/>
    <xf numFmtId="0" fontId="20" fillId="0" borderId="0" xfId="0" applyFont="1" applyAlignment="1">
      <alignment vertical="center"/>
    </xf>
    <xf numFmtId="0" fontId="17" fillId="0" borderId="0" xfId="0" applyFont="1" applyAlignment="1">
      <alignment horizontal="center"/>
    </xf>
    <xf numFmtId="0" fontId="20" fillId="0" borderId="0" xfId="0" applyFont="1" applyAlignment="1">
      <alignment horizontal="center"/>
    </xf>
    <xf numFmtId="0" fontId="20" fillId="0" borderId="1" xfId="0" applyFont="1" applyBorder="1" applyAlignment="1">
      <alignment vertical="center"/>
    </xf>
    <xf numFmtId="0" fontId="19" fillId="0" borderId="1" xfId="0" applyFont="1" applyBorder="1"/>
    <xf numFmtId="0" fontId="20" fillId="0" borderId="1" xfId="0" applyFont="1" applyBorder="1"/>
    <xf numFmtId="0" fontId="20" fillId="0" borderId="1" xfId="0" applyFont="1" applyBorder="1" applyAlignment="1">
      <alignment horizontal="center"/>
    </xf>
    <xf numFmtId="2" fontId="0" fillId="7" borderId="29" xfId="0" applyNumberFormat="1" applyFill="1" applyBorder="1" applyProtection="1">
      <protection locked="0"/>
    </xf>
    <xf numFmtId="2" fontId="0" fillId="7" borderId="1" xfId="0" applyNumberFormat="1" applyFill="1" applyBorder="1" applyProtection="1">
      <protection locked="0"/>
    </xf>
    <xf numFmtId="14" fontId="0" fillId="7" borderId="15" xfId="0" applyNumberFormat="1" applyFill="1" applyBorder="1" applyProtection="1">
      <protection locked="0"/>
    </xf>
    <xf numFmtId="2" fontId="0" fillId="7" borderId="30" xfId="0" applyNumberFormat="1" applyFill="1" applyBorder="1" applyProtection="1">
      <protection locked="0"/>
    </xf>
    <xf numFmtId="2" fontId="0" fillId="7" borderId="2" xfId="0" applyNumberFormat="1" applyFill="1" applyBorder="1" applyProtection="1">
      <protection locked="0"/>
    </xf>
    <xf numFmtId="14" fontId="0" fillId="7" borderId="11" xfId="0" applyNumberFormat="1" applyFill="1" applyBorder="1" applyProtection="1">
      <protection locked="0"/>
    </xf>
    <xf numFmtId="2" fontId="0" fillId="7" borderId="28" xfId="0" applyNumberFormat="1" applyFill="1" applyBorder="1" applyProtection="1">
      <protection locked="0"/>
    </xf>
    <xf numFmtId="2" fontId="0" fillId="7" borderId="5" xfId="0" applyNumberFormat="1" applyFill="1" applyBorder="1" applyProtection="1">
      <protection locked="0"/>
    </xf>
    <xf numFmtId="2" fontId="0" fillId="7" borderId="32" xfId="0" applyNumberFormat="1" applyFill="1" applyBorder="1" applyProtection="1">
      <protection locked="0"/>
    </xf>
    <xf numFmtId="2" fontId="0" fillId="7" borderId="16" xfId="0" applyNumberFormat="1" applyFill="1" applyBorder="1" applyProtection="1">
      <protection locked="0"/>
    </xf>
    <xf numFmtId="2" fontId="0" fillId="7" borderId="31" xfId="0" applyNumberFormat="1" applyFill="1" applyBorder="1" applyProtection="1">
      <protection locked="0"/>
    </xf>
    <xf numFmtId="2" fontId="0" fillId="7" borderId="4" xfId="0" applyNumberFormat="1" applyFill="1" applyBorder="1" applyProtection="1">
      <protection locked="0"/>
    </xf>
    <xf numFmtId="2" fontId="0" fillId="2" borderId="63" xfId="0" applyNumberFormat="1" applyFill="1" applyBorder="1" applyProtection="1"/>
    <xf numFmtId="2" fontId="0" fillId="2" borderId="65" xfId="0" applyNumberFormat="1" applyFill="1" applyBorder="1" applyProtection="1"/>
    <xf numFmtId="2" fontId="0" fillId="7" borderId="66" xfId="0" applyNumberFormat="1" applyFill="1" applyBorder="1" applyProtection="1">
      <protection locked="0"/>
    </xf>
    <xf numFmtId="2" fontId="0" fillId="7" borderId="68" xfId="0" applyNumberFormat="1" applyFill="1" applyBorder="1" applyProtection="1">
      <protection locked="0"/>
    </xf>
    <xf numFmtId="2" fontId="0" fillId="2" borderId="71" xfId="0" applyNumberFormat="1" applyFill="1" applyBorder="1" applyProtection="1"/>
    <xf numFmtId="2" fontId="0" fillId="7" borderId="62" xfId="0" applyNumberFormat="1" applyFill="1" applyBorder="1" applyProtection="1">
      <protection locked="0"/>
    </xf>
    <xf numFmtId="2" fontId="0" fillId="7" borderId="64" xfId="0" applyNumberFormat="1" applyFill="1" applyBorder="1" applyProtection="1">
      <protection locked="0"/>
    </xf>
    <xf numFmtId="2" fontId="0" fillId="2" borderId="67" xfId="0" applyNumberFormat="1" applyFill="1" applyBorder="1" applyProtection="1"/>
    <xf numFmtId="2" fontId="0" fillId="2" borderId="69" xfId="0" applyNumberFormat="1" applyFill="1" applyBorder="1" applyProtection="1"/>
    <xf numFmtId="2" fontId="0" fillId="7" borderId="70" xfId="0" applyNumberFormat="1" applyFill="1" applyBorder="1" applyProtection="1">
      <protection locked="0"/>
    </xf>
    <xf numFmtId="0" fontId="0" fillId="7" borderId="35" xfId="0" applyFill="1" applyBorder="1" applyProtection="1">
      <protection locked="0"/>
    </xf>
    <xf numFmtId="14" fontId="0" fillId="7" borderId="55" xfId="0" applyNumberFormat="1" applyFill="1" applyBorder="1" applyAlignment="1" applyProtection="1">
      <alignment horizontal="center" vertical="center"/>
      <protection locked="0"/>
    </xf>
    <xf numFmtId="14" fontId="0" fillId="7" borderId="75" xfId="0" applyNumberFormat="1" applyFill="1" applyBorder="1" applyProtection="1">
      <protection locked="0"/>
    </xf>
    <xf numFmtId="14" fontId="0" fillId="7" borderId="76" xfId="0" applyNumberFormat="1" applyFill="1" applyBorder="1" applyProtection="1">
      <protection locked="0"/>
    </xf>
    <xf numFmtId="14" fontId="0" fillId="7" borderId="77" xfId="0" applyNumberFormat="1" applyFill="1" applyBorder="1" applyProtection="1">
      <protection locked="0"/>
    </xf>
    <xf numFmtId="14" fontId="0" fillId="7" borderId="74" xfId="0" applyNumberFormat="1" applyFill="1" applyBorder="1" applyProtection="1">
      <protection locked="0"/>
    </xf>
    <xf numFmtId="0" fontId="0" fillId="7" borderId="75" xfId="0" applyFill="1" applyBorder="1" applyProtection="1">
      <protection locked="0"/>
    </xf>
    <xf numFmtId="0" fontId="0" fillId="0" borderId="0" xfId="0" applyProtection="1"/>
    <xf numFmtId="0" fontId="0" fillId="0" borderId="0" xfId="0" applyAlignment="1" applyProtection="1">
      <alignment vertical="center"/>
    </xf>
    <xf numFmtId="0" fontId="4" fillId="0" borderId="10" xfId="0" applyFont="1" applyBorder="1" applyAlignment="1" applyProtection="1">
      <alignment vertical="top" wrapText="1"/>
    </xf>
    <xf numFmtId="0" fontId="4" fillId="0" borderId="0" xfId="0" applyFont="1" applyBorder="1" applyAlignment="1" applyProtection="1">
      <alignment vertical="top" wrapText="1"/>
    </xf>
    <xf numFmtId="0" fontId="7" fillId="0" borderId="0" xfId="0" applyFont="1" applyAlignment="1" applyProtection="1">
      <alignment vertical="center"/>
    </xf>
    <xf numFmtId="0" fontId="2" fillId="0" borderId="7" xfId="0" applyFont="1" applyBorder="1" applyAlignment="1" applyProtection="1">
      <alignment horizontal="center" vertical="center" wrapText="1"/>
    </xf>
    <xf numFmtId="0" fontId="2" fillId="0" borderId="22" xfId="0" applyFont="1" applyBorder="1" applyAlignment="1" applyProtection="1">
      <alignment horizontal="center" vertical="center" wrapText="1"/>
    </xf>
    <xf numFmtId="0" fontId="7" fillId="0" borderId="22" xfId="0" applyFont="1" applyBorder="1" applyAlignment="1" applyProtection="1">
      <alignment horizontal="center" vertical="center" wrapText="1"/>
    </xf>
    <xf numFmtId="0" fontId="0" fillId="0" borderId="0" xfId="0" applyAlignment="1" applyProtection="1">
      <alignment wrapText="1"/>
    </xf>
    <xf numFmtId="0" fontId="0" fillId="8" borderId="0" xfId="0" applyFill="1" applyProtection="1"/>
    <xf numFmtId="0" fontId="21" fillId="8" borderId="0" xfId="0" applyFont="1" applyFill="1" applyProtection="1"/>
    <xf numFmtId="14" fontId="20" fillId="0" borderId="1" xfId="0" applyNumberFormat="1" applyFont="1" applyBorder="1" applyAlignment="1">
      <alignment horizontal="center"/>
    </xf>
    <xf numFmtId="2" fontId="0" fillId="7" borderId="60" xfId="0" applyNumberFormat="1" applyFill="1" applyBorder="1" applyProtection="1">
      <protection locked="0"/>
    </xf>
    <xf numFmtId="2" fontId="0" fillId="7" borderId="24" xfId="0" applyNumberFormat="1" applyFill="1" applyBorder="1" applyProtection="1">
      <protection locked="0"/>
    </xf>
    <xf numFmtId="2" fontId="0" fillId="7" borderId="21" xfId="0" applyNumberFormat="1" applyFill="1" applyBorder="1" applyProtection="1">
      <protection locked="0"/>
    </xf>
    <xf numFmtId="2" fontId="0" fillId="2" borderId="61" xfId="0" applyNumberFormat="1" applyFill="1" applyBorder="1" applyProtection="1"/>
    <xf numFmtId="14" fontId="0" fillId="7" borderId="3" xfId="0" applyNumberFormat="1" applyFill="1" applyBorder="1" applyProtection="1">
      <protection locked="0"/>
    </xf>
    <xf numFmtId="0" fontId="0" fillId="0" borderId="0" xfId="0" applyFill="1" applyProtection="1"/>
    <xf numFmtId="0" fontId="1" fillId="9" borderId="7" xfId="0" applyFont="1" applyFill="1" applyBorder="1" applyAlignment="1" applyProtection="1">
      <alignment horizontal="center" vertical="center" wrapText="1"/>
    </xf>
    <xf numFmtId="0" fontId="1" fillId="9" borderId="78" xfId="0" applyFont="1" applyFill="1" applyBorder="1" applyAlignment="1" applyProtection="1">
      <alignment horizontal="center" vertical="center" wrapText="1"/>
    </xf>
    <xf numFmtId="0" fontId="0" fillId="9" borderId="78" xfId="0" applyFill="1" applyBorder="1" applyProtection="1"/>
    <xf numFmtId="2" fontId="0" fillId="9" borderId="78" xfId="0" applyNumberFormat="1" applyFill="1" applyBorder="1" applyProtection="1"/>
    <xf numFmtId="0" fontId="1" fillId="9" borderId="79" xfId="0" applyFont="1" applyFill="1" applyBorder="1" applyAlignment="1" applyProtection="1">
      <alignment horizontal="center" vertical="center" wrapText="1"/>
    </xf>
    <xf numFmtId="0" fontId="22" fillId="0" borderId="1" xfId="0" applyFont="1" applyBorder="1"/>
    <xf numFmtId="14" fontId="1" fillId="9" borderId="78" xfId="0" applyNumberFormat="1" applyFont="1" applyFill="1" applyBorder="1" applyAlignment="1" applyProtection="1">
      <alignment horizontal="center" vertical="center" wrapText="1"/>
    </xf>
    <xf numFmtId="14" fontId="0" fillId="9" borderId="78" xfId="0" applyNumberFormat="1" applyFill="1" applyBorder="1" applyProtection="1"/>
    <xf numFmtId="14" fontId="0" fillId="9" borderId="78" xfId="0" applyNumberFormat="1" applyFill="1" applyBorder="1" applyAlignment="1" applyProtection="1">
      <alignment horizontal="center" vertical="center"/>
    </xf>
    <xf numFmtId="14" fontId="24" fillId="0" borderId="1" xfId="0" applyNumberFormat="1" applyFont="1" applyFill="1" applyBorder="1" applyAlignment="1">
      <alignment horizontal="center"/>
    </xf>
    <xf numFmtId="14" fontId="22" fillId="0" borderId="1" xfId="0" applyNumberFormat="1" applyFont="1" applyFill="1" applyBorder="1" applyAlignment="1">
      <alignment horizontal="center"/>
    </xf>
    <xf numFmtId="0" fontId="20" fillId="0" borderId="1" xfId="0" applyFont="1" applyFill="1" applyBorder="1"/>
    <xf numFmtId="0" fontId="0" fillId="10" borderId="0" xfId="0" applyFill="1" applyProtection="1"/>
    <xf numFmtId="0" fontId="7" fillId="10" borderId="60" xfId="0" applyFont="1" applyFill="1" applyBorder="1" applyAlignment="1" applyProtection="1">
      <alignment horizontal="center" vertical="center" wrapText="1"/>
    </xf>
    <xf numFmtId="0" fontId="7" fillId="10" borderId="24" xfId="0" applyFont="1" applyFill="1" applyBorder="1" applyAlignment="1" applyProtection="1">
      <alignment horizontal="center" vertical="center" wrapText="1"/>
    </xf>
    <xf numFmtId="0" fontId="7" fillId="10" borderId="21" xfId="0" applyFont="1" applyFill="1" applyBorder="1" applyAlignment="1" applyProtection="1">
      <alignment horizontal="center" vertical="center" wrapText="1"/>
    </xf>
    <xf numFmtId="0" fontId="7" fillId="10" borderId="61" xfId="0" applyFont="1" applyFill="1" applyBorder="1" applyAlignment="1" applyProtection="1">
      <alignment horizontal="center" vertical="center" wrapText="1"/>
    </xf>
    <xf numFmtId="0" fontId="7" fillId="10" borderId="80" xfId="0" applyFont="1" applyFill="1" applyBorder="1" applyAlignment="1" applyProtection="1">
      <alignment horizontal="center" vertical="center" wrapText="1"/>
    </xf>
    <xf numFmtId="0" fontId="7" fillId="10" borderId="81" xfId="0" applyFont="1" applyFill="1" applyBorder="1" applyAlignment="1" applyProtection="1">
      <alignment horizontal="center" vertical="center" wrapText="1"/>
    </xf>
    <xf numFmtId="0" fontId="7" fillId="10" borderId="82" xfId="0" applyFont="1" applyFill="1" applyBorder="1" applyAlignment="1" applyProtection="1">
      <alignment horizontal="center" vertical="center" wrapText="1"/>
    </xf>
    <xf numFmtId="0" fontId="7" fillId="10" borderId="83" xfId="0" applyFont="1" applyFill="1" applyBorder="1" applyAlignment="1" applyProtection="1">
      <alignment horizontal="center" vertical="center" wrapText="1"/>
    </xf>
    <xf numFmtId="14" fontId="0" fillId="7" borderId="73" xfId="0" applyNumberFormat="1" applyFill="1" applyBorder="1" applyProtection="1">
      <protection locked="0"/>
    </xf>
    <xf numFmtId="0" fontId="0" fillId="7" borderId="77" xfId="0" applyFill="1" applyBorder="1" applyProtection="1">
      <protection locked="0"/>
    </xf>
    <xf numFmtId="14" fontId="0" fillId="7" borderId="27" xfId="0" applyNumberFormat="1" applyFill="1" applyBorder="1" applyProtection="1">
      <protection locked="0"/>
    </xf>
    <xf numFmtId="2" fontId="0" fillId="7" borderId="80" xfId="0" applyNumberFormat="1" applyFill="1" applyBorder="1" applyProtection="1">
      <protection locked="0"/>
    </xf>
    <xf numFmtId="2" fontId="0" fillId="7" borderId="81" xfId="0" applyNumberFormat="1" applyFill="1" applyBorder="1" applyProtection="1">
      <protection locked="0"/>
    </xf>
    <xf numFmtId="2" fontId="0" fillId="7" borderId="82" xfId="0" applyNumberFormat="1" applyFill="1" applyBorder="1" applyProtection="1">
      <protection locked="0"/>
    </xf>
    <xf numFmtId="2" fontId="0" fillId="2" borderId="83" xfId="0" applyNumberFormat="1" applyFill="1" applyBorder="1" applyProtection="1"/>
    <xf numFmtId="0" fontId="0" fillId="11" borderId="74" xfId="0" applyFill="1" applyBorder="1" applyProtection="1"/>
    <xf numFmtId="0" fontId="0" fillId="11" borderId="75" xfId="0" applyFill="1" applyBorder="1" applyProtection="1"/>
    <xf numFmtId="0" fontId="0" fillId="11" borderId="77" xfId="0" applyFill="1" applyBorder="1" applyProtection="1"/>
    <xf numFmtId="0" fontId="0" fillId="11" borderId="76" xfId="0" applyFill="1" applyBorder="1" applyProtection="1"/>
    <xf numFmtId="0" fontId="0" fillId="11" borderId="73" xfId="0" applyFill="1" applyBorder="1" applyProtection="1"/>
    <xf numFmtId="0" fontId="0" fillId="5" borderId="8" xfId="0" applyFill="1" applyBorder="1" applyAlignment="1" applyProtection="1">
      <alignment horizontal="center" vertical="center"/>
    </xf>
    <xf numFmtId="0" fontId="0" fillId="5" borderId="14" xfId="0" applyFill="1" applyBorder="1" applyAlignment="1" applyProtection="1">
      <alignment horizontal="center" vertical="center"/>
    </xf>
    <xf numFmtId="0" fontId="0" fillId="4" borderId="8" xfId="0" applyFill="1" applyBorder="1" applyAlignment="1" applyProtection="1">
      <alignment horizontal="center" vertical="center"/>
    </xf>
    <xf numFmtId="0" fontId="0" fillId="4" borderId="14" xfId="0" applyFill="1" applyBorder="1" applyAlignment="1" applyProtection="1">
      <alignment horizontal="center" vertical="center"/>
    </xf>
    <xf numFmtId="0" fontId="0" fillId="9" borderId="78" xfId="0" applyFill="1" applyBorder="1" applyAlignment="1" applyProtection="1">
      <alignment horizontal="center" vertical="center"/>
    </xf>
    <xf numFmtId="0" fontId="0" fillId="5" borderId="84" xfId="0" applyFill="1" applyBorder="1" applyAlignment="1" applyProtection="1">
      <alignment horizontal="center" vertical="center"/>
    </xf>
    <xf numFmtId="0" fontId="0" fillId="5" borderId="25" xfId="0" applyFill="1" applyBorder="1" applyAlignment="1" applyProtection="1">
      <alignment horizontal="center" vertical="center"/>
    </xf>
    <xf numFmtId="0" fontId="0" fillId="4" borderId="25" xfId="0" applyFill="1" applyBorder="1" applyAlignment="1" applyProtection="1">
      <alignment horizontal="center" vertical="center"/>
    </xf>
    <xf numFmtId="0" fontId="0" fillId="12" borderId="25" xfId="0" applyFill="1" applyBorder="1" applyAlignment="1" applyProtection="1">
      <alignment horizontal="center" vertical="center"/>
    </xf>
    <xf numFmtId="0" fontId="0" fillId="4" borderId="84" xfId="0" applyFill="1" applyBorder="1" applyAlignment="1" applyProtection="1">
      <alignment horizontal="center" vertical="center"/>
    </xf>
    <xf numFmtId="0" fontId="0" fillId="4" borderId="85" xfId="0" applyFill="1" applyBorder="1" applyAlignment="1" applyProtection="1">
      <alignment horizontal="center" vertical="center"/>
    </xf>
    <xf numFmtId="0" fontId="0" fillId="13" borderId="9" xfId="0" applyFill="1" applyBorder="1" applyAlignment="1" applyProtection="1">
      <alignment horizontal="center" vertical="center"/>
    </xf>
    <xf numFmtId="0" fontId="0" fillId="13" borderId="14" xfId="0" applyFill="1" applyBorder="1" applyAlignment="1" applyProtection="1">
      <alignment horizontal="center" vertical="center"/>
    </xf>
    <xf numFmtId="2" fontId="0" fillId="14" borderId="63" xfId="0" applyNumberFormat="1" applyFill="1" applyBorder="1" applyProtection="1"/>
    <xf numFmtId="2" fontId="0" fillId="11" borderId="62" xfId="0" applyNumberFormat="1" applyFill="1" applyBorder="1" applyProtection="1"/>
    <xf numFmtId="2" fontId="0" fillId="11" borderId="28" xfId="0" applyNumberFormat="1" applyFill="1" applyBorder="1" applyProtection="1"/>
    <xf numFmtId="2" fontId="0" fillId="11" borderId="5" xfId="0" applyNumberFormat="1" applyFill="1" applyBorder="1" applyProtection="1"/>
    <xf numFmtId="2" fontId="0" fillId="14" borderId="83" xfId="0" applyNumberFormat="1" applyFill="1" applyBorder="1" applyProtection="1"/>
    <xf numFmtId="2" fontId="0" fillId="11" borderId="80" xfId="0" applyNumberFormat="1" applyFill="1" applyBorder="1" applyProtection="1"/>
    <xf numFmtId="2" fontId="0" fillId="11" borderId="81" xfId="0" applyNumberFormat="1" applyFill="1" applyBorder="1" applyProtection="1"/>
    <xf numFmtId="2" fontId="0" fillId="11" borderId="82" xfId="0" applyNumberFormat="1" applyFill="1" applyBorder="1" applyProtection="1"/>
    <xf numFmtId="2" fontId="0" fillId="14" borderId="61" xfId="0" applyNumberFormat="1" applyFill="1" applyBorder="1" applyProtection="1"/>
    <xf numFmtId="2" fontId="0" fillId="11" borderId="60" xfId="0" applyNumberFormat="1" applyFill="1" applyBorder="1" applyProtection="1"/>
    <xf numFmtId="2" fontId="0" fillId="11" borderId="24" xfId="0" applyNumberFormat="1" applyFill="1" applyBorder="1" applyProtection="1"/>
    <xf numFmtId="2" fontId="0" fillId="11" borderId="21" xfId="0" applyNumberFormat="1" applyFill="1" applyBorder="1" applyProtection="1"/>
    <xf numFmtId="2" fontId="0" fillId="14" borderId="69" xfId="0" applyNumberFormat="1" applyFill="1" applyBorder="1" applyProtection="1"/>
    <xf numFmtId="2" fontId="0" fillId="11" borderId="68" xfId="0" applyNumberFormat="1" applyFill="1" applyBorder="1" applyProtection="1"/>
    <xf numFmtId="2" fontId="0" fillId="11" borderId="30" xfId="0" applyNumberFormat="1" applyFill="1" applyBorder="1" applyProtection="1"/>
    <xf numFmtId="2" fontId="0" fillId="11" borderId="2" xfId="0" applyNumberFormat="1" applyFill="1" applyBorder="1" applyProtection="1"/>
    <xf numFmtId="2" fontId="0" fillId="14" borderId="67" xfId="0" applyNumberFormat="1" applyFill="1" applyBorder="1" applyProtection="1"/>
    <xf numFmtId="2" fontId="0" fillId="11" borderId="66" xfId="0" applyNumberFormat="1" applyFill="1" applyBorder="1" applyProtection="1"/>
    <xf numFmtId="2" fontId="0" fillId="11" borderId="29" xfId="0" applyNumberFormat="1" applyFill="1" applyBorder="1" applyProtection="1"/>
    <xf numFmtId="2" fontId="0" fillId="11" borderId="1" xfId="0" applyNumberFormat="1" applyFill="1" applyBorder="1" applyProtection="1"/>
    <xf numFmtId="2" fontId="0" fillId="14" borderId="65" xfId="0" applyNumberFormat="1" applyFill="1" applyBorder="1" applyProtection="1"/>
    <xf numFmtId="2" fontId="0" fillId="11" borderId="64" xfId="0" applyNumberFormat="1" applyFill="1" applyBorder="1" applyProtection="1"/>
    <xf numFmtId="2" fontId="0" fillId="11" borderId="32" xfId="0" applyNumberFormat="1" applyFill="1" applyBorder="1" applyProtection="1"/>
    <xf numFmtId="2" fontId="0" fillId="11" borderId="16" xfId="0" applyNumberFormat="1" applyFill="1" applyBorder="1" applyProtection="1"/>
    <xf numFmtId="0" fontId="0" fillId="15" borderId="8" xfId="0" applyFill="1" applyBorder="1" applyAlignment="1" applyProtection="1">
      <alignment horizontal="center" vertical="center"/>
    </xf>
    <xf numFmtId="0" fontId="0" fillId="15" borderId="14" xfId="0" applyFill="1" applyBorder="1" applyAlignment="1" applyProtection="1">
      <alignment horizontal="center" vertical="center"/>
    </xf>
    <xf numFmtId="0" fontId="0" fillId="13" borderId="85" xfId="0" applyFill="1" applyBorder="1" applyAlignment="1" applyProtection="1">
      <alignment horizontal="center" vertical="center"/>
    </xf>
    <xf numFmtId="0" fontId="0" fillId="11" borderId="27" xfId="0" applyFill="1" applyBorder="1" applyProtection="1"/>
    <xf numFmtId="0" fontId="0" fillId="13" borderId="8" xfId="0" applyFill="1" applyBorder="1" applyAlignment="1" applyProtection="1">
      <alignment horizontal="center" vertical="center"/>
    </xf>
    <xf numFmtId="0" fontId="0" fillId="13" borderId="25" xfId="0" applyFill="1" applyBorder="1" applyAlignment="1" applyProtection="1">
      <alignment horizontal="center" vertical="center"/>
    </xf>
    <xf numFmtId="14" fontId="23" fillId="3" borderId="17" xfId="0" applyNumberFormat="1" applyFont="1" applyFill="1" applyBorder="1" applyAlignment="1" applyProtection="1">
      <alignment horizontal="center" vertical="center" wrapText="1"/>
    </xf>
    <xf numFmtId="14" fontId="23" fillId="3" borderId="18" xfId="0" applyNumberFormat="1" applyFont="1" applyFill="1" applyBorder="1" applyAlignment="1" applyProtection="1">
      <alignment horizontal="center" vertical="center" wrapText="1"/>
    </xf>
    <xf numFmtId="14" fontId="25" fillId="7" borderId="77" xfId="0" applyNumberFormat="1" applyFont="1" applyFill="1" applyBorder="1" applyAlignment="1" applyProtection="1">
      <alignment horizontal="center" vertical="center"/>
    </xf>
    <xf numFmtId="14" fontId="25" fillId="7" borderId="34" xfId="0" applyNumberFormat="1" applyFont="1" applyFill="1" applyBorder="1" applyAlignment="1" applyProtection="1">
      <alignment horizontal="center" vertical="center"/>
    </xf>
    <xf numFmtId="14" fontId="0" fillId="7" borderId="33" xfId="0" applyNumberFormat="1" applyFill="1" applyBorder="1" applyAlignment="1" applyProtection="1">
      <alignment horizontal="center" vertical="center"/>
    </xf>
    <xf numFmtId="14" fontId="0" fillId="7" borderId="10" xfId="0" applyNumberFormat="1" applyFill="1" applyBorder="1" applyAlignment="1" applyProtection="1">
      <alignment horizontal="center" vertical="center"/>
    </xf>
    <xf numFmtId="14" fontId="25" fillId="7" borderId="33" xfId="0" applyNumberFormat="1" applyFont="1" applyFill="1" applyBorder="1" applyAlignment="1" applyProtection="1">
      <alignment horizontal="center" vertical="center"/>
    </xf>
    <xf numFmtId="14" fontId="25" fillId="7" borderId="87" xfId="0" applyNumberFormat="1" applyFont="1" applyFill="1" applyBorder="1" applyAlignment="1" applyProtection="1">
      <alignment horizontal="center" vertical="center"/>
    </xf>
    <xf numFmtId="14" fontId="25" fillId="7" borderId="10" xfId="0" applyNumberFormat="1" applyFont="1" applyFill="1" applyBorder="1" applyAlignment="1" applyProtection="1">
      <alignment horizontal="center" vertical="center"/>
    </xf>
    <xf numFmtId="14" fontId="25" fillId="7" borderId="55" xfId="0" applyNumberFormat="1" applyFont="1" applyFill="1" applyBorder="1" applyAlignment="1" applyProtection="1">
      <alignment horizontal="center" vertical="center"/>
    </xf>
    <xf numFmtId="14" fontId="25" fillId="7" borderId="55" xfId="0" applyNumberFormat="1" applyFont="1" applyFill="1" applyBorder="1" applyAlignment="1" applyProtection="1">
      <alignment horizontal="center" vertical="center" wrapText="1"/>
    </xf>
    <xf numFmtId="0" fontId="20" fillId="16" borderId="1" xfId="0" applyFont="1" applyFill="1" applyBorder="1" applyProtection="1">
      <protection locked="0"/>
    </xf>
    <xf numFmtId="0" fontId="1" fillId="3" borderId="3"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14" fontId="2" fillId="3" borderId="18" xfId="0" applyNumberFormat="1" applyFont="1" applyFill="1" applyBorder="1" applyAlignment="1" applyProtection="1">
      <alignment horizontal="center" vertical="center" wrapText="1"/>
    </xf>
    <xf numFmtId="14" fontId="2" fillId="3" borderId="13" xfId="0" applyNumberFormat="1" applyFont="1" applyFill="1" applyBorder="1" applyAlignment="1" applyProtection="1">
      <alignment horizontal="center" vertical="center" wrapText="1"/>
    </xf>
    <xf numFmtId="14" fontId="2" fillId="3" borderId="17" xfId="0" applyNumberFormat="1"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3" borderId="72" xfId="0" applyFont="1" applyFill="1" applyBorder="1" applyAlignment="1" applyProtection="1">
      <alignment horizontal="center" vertical="center" wrapText="1"/>
    </xf>
    <xf numFmtId="0" fontId="1" fillId="3" borderId="27" xfId="0" applyFont="1" applyFill="1" applyBorder="1" applyAlignment="1" applyProtection="1">
      <alignment horizontal="center" vertical="center" wrapText="1"/>
    </xf>
    <xf numFmtId="14" fontId="0" fillId="7" borderId="26" xfId="0" applyNumberFormat="1" applyFill="1" applyBorder="1" applyAlignment="1" applyProtection="1">
      <alignment horizontal="center" vertical="center" wrapText="1"/>
    </xf>
    <xf numFmtId="14" fontId="0" fillId="7" borderId="72" xfId="0" applyNumberFormat="1" applyFill="1" applyBorder="1" applyAlignment="1" applyProtection="1">
      <alignment horizontal="center" vertical="center"/>
    </xf>
    <xf numFmtId="14" fontId="0" fillId="7" borderId="27" xfId="0" applyNumberFormat="1" applyFill="1" applyBorder="1" applyAlignment="1" applyProtection="1">
      <alignment horizontal="center" vertical="center"/>
    </xf>
    <xf numFmtId="14" fontId="0" fillId="7" borderId="76" xfId="0" applyNumberFormat="1" applyFill="1" applyBorder="1" applyAlignment="1" applyProtection="1">
      <alignment horizontal="center" vertical="center"/>
    </xf>
    <xf numFmtId="14" fontId="0" fillId="7" borderId="74" xfId="0" applyNumberFormat="1" applyFill="1" applyBorder="1" applyAlignment="1" applyProtection="1">
      <alignment horizontal="center" vertical="center"/>
    </xf>
    <xf numFmtId="0" fontId="7" fillId="0" borderId="26" xfId="0" applyFont="1" applyBorder="1" applyAlignment="1" applyProtection="1">
      <alignment horizontal="center" vertical="center" wrapText="1"/>
    </xf>
    <xf numFmtId="0" fontId="7" fillId="0" borderId="27" xfId="0" applyFont="1" applyBorder="1" applyAlignment="1" applyProtection="1">
      <alignment horizontal="center" vertical="center" wrapText="1"/>
    </xf>
    <xf numFmtId="0" fontId="7" fillId="0" borderId="56"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10" borderId="57" xfId="0" applyFont="1" applyFill="1" applyBorder="1" applyAlignment="1" applyProtection="1">
      <alignment horizontal="center" vertical="center"/>
    </xf>
    <xf numFmtId="0" fontId="7" fillId="10" borderId="58" xfId="0" applyFont="1" applyFill="1" applyBorder="1" applyAlignment="1" applyProtection="1">
      <alignment horizontal="center" vertical="center"/>
    </xf>
    <xf numFmtId="0" fontId="7" fillId="10" borderId="59" xfId="0" applyFont="1" applyFill="1" applyBorder="1" applyAlignment="1" applyProtection="1">
      <alignment horizontal="center" vertical="center"/>
    </xf>
    <xf numFmtId="0" fontId="1" fillId="3" borderId="56" xfId="0" applyFont="1" applyFill="1" applyBorder="1" applyAlignment="1" applyProtection="1">
      <alignment horizontal="center" vertical="center" wrapText="1"/>
    </xf>
    <xf numFmtId="0" fontId="1" fillId="3" borderId="18" xfId="0" applyFont="1" applyFill="1" applyBorder="1" applyAlignment="1" applyProtection="1">
      <alignment horizontal="center" vertical="center" wrapText="1"/>
    </xf>
    <xf numFmtId="0" fontId="1" fillId="3" borderId="26" xfId="0" applyFont="1" applyFill="1" applyBorder="1" applyAlignment="1" applyProtection="1">
      <alignment horizontal="center" vertical="center" wrapText="1"/>
    </xf>
    <xf numFmtId="0" fontId="23" fillId="3" borderId="56" xfId="0" applyFont="1" applyFill="1" applyBorder="1" applyAlignment="1" applyProtection="1">
      <alignment horizontal="center" vertical="center" wrapText="1"/>
    </xf>
    <xf numFmtId="0" fontId="23" fillId="3" borderId="6" xfId="0" applyFont="1" applyFill="1" applyBorder="1" applyAlignment="1" applyProtection="1">
      <alignment horizontal="center" vertical="center" wrapText="1"/>
    </xf>
    <xf numFmtId="14" fontId="25" fillId="7" borderId="26" xfId="0" applyNumberFormat="1" applyFont="1" applyFill="1" applyBorder="1" applyAlignment="1" applyProtection="1">
      <alignment horizontal="center" vertical="center" wrapText="1"/>
    </xf>
    <xf numFmtId="14" fontId="25" fillId="7" borderId="72" xfId="0" applyNumberFormat="1" applyFont="1" applyFill="1" applyBorder="1" applyAlignment="1" applyProtection="1">
      <alignment horizontal="center" vertical="center"/>
    </xf>
    <xf numFmtId="14" fontId="25" fillId="7" borderId="27" xfId="0" applyNumberFormat="1" applyFont="1" applyFill="1" applyBorder="1" applyAlignment="1" applyProtection="1">
      <alignment horizontal="center" vertical="center"/>
    </xf>
    <xf numFmtId="14" fontId="25" fillId="7" borderId="56" xfId="0" applyNumberFormat="1" applyFont="1" applyFill="1" applyBorder="1" applyAlignment="1" applyProtection="1">
      <alignment horizontal="center" vertical="center" wrapText="1"/>
    </xf>
    <xf numFmtId="14" fontId="25" fillId="7" borderId="3" xfId="0" applyNumberFormat="1" applyFont="1" applyFill="1" applyBorder="1" applyAlignment="1" applyProtection="1">
      <alignment horizontal="center" vertical="center"/>
    </xf>
    <xf numFmtId="14" fontId="25" fillId="7" borderId="6" xfId="0" applyNumberFormat="1" applyFont="1" applyFill="1" applyBorder="1" applyAlignment="1" applyProtection="1">
      <alignment horizontal="center" vertical="center"/>
    </xf>
    <xf numFmtId="14" fontId="0" fillId="7" borderId="26" xfId="0" applyNumberFormat="1" applyFill="1" applyBorder="1" applyAlignment="1" applyProtection="1">
      <alignment horizontal="center" vertical="center"/>
    </xf>
    <xf numFmtId="14" fontId="0" fillId="7" borderId="56" xfId="0" applyNumberFormat="1" applyFill="1" applyBorder="1" applyAlignment="1" applyProtection="1">
      <alignment horizontal="center" vertical="center"/>
    </xf>
    <xf numFmtId="14" fontId="0" fillId="7" borderId="3" xfId="0" applyNumberFormat="1" applyFill="1" applyBorder="1" applyAlignment="1" applyProtection="1">
      <alignment horizontal="center" vertical="center"/>
    </xf>
    <xf numFmtId="14" fontId="0" fillId="7" borderId="86" xfId="0" applyNumberFormat="1" applyFill="1" applyBorder="1" applyAlignment="1" applyProtection="1">
      <alignment horizontal="center" vertical="center"/>
    </xf>
    <xf numFmtId="14" fontId="0" fillId="7" borderId="56" xfId="0" applyNumberFormat="1" applyFill="1" applyBorder="1" applyAlignment="1" applyProtection="1">
      <alignment horizontal="center" vertical="center" wrapText="1"/>
    </xf>
    <xf numFmtId="14" fontId="0" fillId="7" borderId="3" xfId="0" applyNumberFormat="1" applyFill="1" applyBorder="1" applyAlignment="1" applyProtection="1">
      <alignment horizontal="center" vertical="center" wrapText="1"/>
    </xf>
    <xf numFmtId="14" fontId="0" fillId="7" borderId="6" xfId="0" applyNumberFormat="1" applyFill="1" applyBorder="1" applyAlignment="1" applyProtection="1">
      <alignment horizontal="center" vertical="center" wrapText="1"/>
    </xf>
    <xf numFmtId="0" fontId="23" fillId="3" borderId="26" xfId="0" applyFont="1" applyFill="1" applyBorder="1" applyAlignment="1" applyProtection="1">
      <alignment horizontal="center" vertical="center" wrapText="1"/>
    </xf>
    <xf numFmtId="0" fontId="23" fillId="3" borderId="27" xfId="0" applyFont="1" applyFill="1" applyBorder="1" applyAlignment="1" applyProtection="1">
      <alignment horizontal="center" vertical="center" wrapText="1"/>
    </xf>
    <xf numFmtId="14" fontId="1" fillId="3" borderId="18" xfId="0" applyNumberFormat="1" applyFont="1" applyFill="1" applyBorder="1" applyAlignment="1" applyProtection="1">
      <alignment horizontal="center" vertical="center" wrapText="1"/>
    </xf>
    <xf numFmtId="14" fontId="1" fillId="3" borderId="13" xfId="0" applyNumberFormat="1" applyFont="1" applyFill="1" applyBorder="1" applyAlignment="1" applyProtection="1">
      <alignment horizontal="center" vertical="center" wrapText="1"/>
    </xf>
    <xf numFmtId="14" fontId="1" fillId="3" borderId="17" xfId="0" applyNumberFormat="1" applyFont="1" applyFill="1" applyBorder="1" applyAlignment="1" applyProtection="1">
      <alignment horizontal="center" vertical="center" wrapText="1"/>
    </xf>
    <xf numFmtId="14" fontId="0" fillId="7" borderId="6" xfId="0" applyNumberFormat="1" applyFill="1" applyBorder="1" applyAlignment="1" applyProtection="1">
      <alignment horizontal="center" vertical="center"/>
    </xf>
    <xf numFmtId="14" fontId="23" fillId="3" borderId="13" xfId="0" applyNumberFormat="1" applyFont="1" applyFill="1" applyBorder="1" applyAlignment="1" applyProtection="1">
      <alignment horizontal="center" vertical="center" wrapText="1"/>
    </xf>
    <xf numFmtId="14" fontId="23" fillId="3" borderId="17" xfId="0" applyNumberFormat="1"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10" borderId="88" xfId="0" applyFont="1" applyFill="1" applyBorder="1" applyAlignment="1" applyProtection="1">
      <alignment horizontal="center" vertical="center"/>
    </xf>
    <xf numFmtId="0" fontId="7" fillId="10" borderId="50" xfId="0" applyFont="1" applyFill="1" applyBorder="1" applyAlignment="1" applyProtection="1">
      <alignment horizontal="center" vertical="center"/>
    </xf>
    <xf numFmtId="0" fontId="7" fillId="10" borderId="98" xfId="0" applyFont="1" applyFill="1" applyBorder="1" applyAlignment="1" applyProtection="1">
      <alignment horizontal="center" vertical="center"/>
    </xf>
    <xf numFmtId="0" fontId="7" fillId="0" borderId="72" xfId="0" applyFont="1" applyBorder="1" applyAlignment="1" applyProtection="1">
      <alignment horizontal="center" vertical="center" wrapText="1"/>
    </xf>
    <xf numFmtId="0" fontId="3" fillId="0" borderId="89" xfId="0" applyFont="1" applyBorder="1" applyAlignment="1" applyProtection="1">
      <alignment horizontal="center" vertical="top" wrapText="1"/>
    </xf>
    <xf numFmtId="0" fontId="3" fillId="0" borderId="90" xfId="0" applyFont="1" applyBorder="1" applyAlignment="1" applyProtection="1">
      <alignment horizontal="center" vertical="top" wrapText="1"/>
    </xf>
    <xf numFmtId="0" fontId="3" fillId="0" borderId="91" xfId="0" applyFont="1" applyBorder="1" applyAlignment="1" applyProtection="1">
      <alignment horizontal="center" vertical="top" wrapText="1"/>
    </xf>
    <xf numFmtId="0" fontId="3" fillId="0" borderId="92" xfId="0" applyFont="1" applyBorder="1" applyAlignment="1" applyProtection="1">
      <alignment horizontal="center" vertical="top" wrapText="1"/>
    </xf>
    <xf numFmtId="0" fontId="3" fillId="0" borderId="2" xfId="0" applyFont="1" applyBorder="1" applyAlignment="1" applyProtection="1">
      <alignment horizontal="center" vertical="top" wrapText="1"/>
    </xf>
    <xf numFmtId="0" fontId="3" fillId="0" borderId="93" xfId="0" applyFont="1" applyBorder="1" applyAlignment="1" applyProtection="1">
      <alignment horizontal="center" vertical="top" wrapText="1"/>
    </xf>
    <xf numFmtId="0" fontId="2" fillId="0" borderId="43" xfId="0" applyFont="1" applyBorder="1" applyAlignment="1" applyProtection="1">
      <alignment horizontal="center" vertical="center"/>
    </xf>
    <xf numFmtId="0" fontId="2" fillId="0" borderId="0" xfId="0" applyFont="1" applyBorder="1" applyAlignment="1" applyProtection="1">
      <alignment horizontal="center" vertical="center"/>
    </xf>
    <xf numFmtId="0" fontId="21" fillId="0" borderId="56" xfId="0" applyFont="1" applyBorder="1" applyAlignment="1" applyProtection="1">
      <alignment horizontal="left" vertical="top" wrapText="1"/>
    </xf>
    <xf numFmtId="0" fontId="21" fillId="0" borderId="94" xfId="0" applyFont="1" applyBorder="1" applyAlignment="1" applyProtection="1">
      <alignment horizontal="left" vertical="top" wrapText="1"/>
    </xf>
    <xf numFmtId="0" fontId="21" fillId="0" borderId="3" xfId="0" applyFont="1" applyBorder="1" applyAlignment="1" applyProtection="1">
      <alignment horizontal="left" vertical="top" wrapText="1"/>
    </xf>
    <xf numFmtId="0" fontId="21" fillId="0" borderId="0" xfId="0" applyFont="1" applyBorder="1" applyAlignment="1" applyProtection="1">
      <alignment horizontal="left" vertical="top" wrapText="1"/>
    </xf>
    <xf numFmtId="0" fontId="21" fillId="0" borderId="6" xfId="0" applyFont="1" applyBorder="1" applyAlignment="1" applyProtection="1">
      <alignment horizontal="left" vertical="top" wrapText="1"/>
    </xf>
    <xf numFmtId="0" fontId="21" fillId="0" borderId="10" xfId="0" applyFont="1" applyBorder="1" applyAlignment="1" applyProtection="1">
      <alignment horizontal="left" vertical="top" wrapText="1"/>
    </xf>
    <xf numFmtId="0" fontId="0" fillId="7" borderId="56" xfId="0" applyFill="1" applyBorder="1" applyAlignment="1" applyProtection="1">
      <alignment horizontal="center" vertical="center"/>
      <protection locked="0"/>
    </xf>
    <xf numFmtId="0" fontId="0" fillId="7" borderId="94" xfId="0" applyFill="1" applyBorder="1" applyAlignment="1" applyProtection="1">
      <alignment horizontal="center" vertical="center"/>
      <protection locked="0"/>
    </xf>
    <xf numFmtId="0" fontId="0" fillId="7" borderId="95" xfId="0" applyFill="1" applyBorder="1" applyAlignment="1" applyProtection="1">
      <alignment horizontal="center" vertical="center"/>
      <protection locked="0"/>
    </xf>
    <xf numFmtId="0" fontId="0" fillId="7" borderId="6" xfId="0" applyFill="1" applyBorder="1" applyAlignment="1" applyProtection="1">
      <alignment horizontal="center" vertical="center"/>
      <protection locked="0"/>
    </xf>
    <xf numFmtId="0" fontId="0" fillId="7" borderId="10" xfId="0" applyFill="1" applyBorder="1" applyAlignment="1" applyProtection="1">
      <alignment horizontal="center" vertical="center"/>
      <protection locked="0"/>
    </xf>
    <xf numFmtId="0" fontId="0" fillId="7" borderId="97" xfId="0" applyFill="1" applyBorder="1" applyAlignment="1" applyProtection="1">
      <alignment horizontal="center" vertical="center"/>
      <protection locked="0"/>
    </xf>
    <xf numFmtId="0" fontId="1" fillId="0" borderId="94" xfId="0" applyFont="1" applyBorder="1" applyAlignment="1" applyProtection="1">
      <alignment horizontal="left" vertical="top" wrapText="1"/>
    </xf>
    <xf numFmtId="0" fontId="1" fillId="0" borderId="95"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1" fillId="0" borderId="96" xfId="0" applyFont="1" applyBorder="1" applyAlignment="1" applyProtection="1">
      <alignment horizontal="left" vertical="top" wrapText="1"/>
    </xf>
    <xf numFmtId="0" fontId="1" fillId="0" borderId="10" xfId="0" applyFont="1" applyBorder="1" applyAlignment="1" applyProtection="1">
      <alignment horizontal="left" vertical="top" wrapText="1"/>
    </xf>
    <xf numFmtId="0" fontId="1" fillId="0" borderId="97" xfId="0" applyFont="1" applyBorder="1" applyAlignment="1" applyProtection="1">
      <alignment horizontal="left" vertical="top" wrapText="1"/>
    </xf>
    <xf numFmtId="0" fontId="23" fillId="3" borderId="13" xfId="0" applyFont="1" applyFill="1" applyBorder="1" applyAlignment="1" applyProtection="1">
      <alignment horizontal="center" vertical="center" wrapText="1"/>
    </xf>
    <xf numFmtId="0" fontId="23" fillId="3" borderId="17" xfId="0" applyFont="1" applyFill="1" applyBorder="1" applyAlignment="1" applyProtection="1">
      <alignment horizontal="center" vertical="center" wrapText="1"/>
    </xf>
    <xf numFmtId="0" fontId="23" fillId="3" borderId="3" xfId="0" applyFont="1" applyFill="1" applyBorder="1" applyAlignment="1" applyProtection="1">
      <alignment horizontal="center" vertical="center" wrapText="1"/>
    </xf>
    <xf numFmtId="14" fontId="29" fillId="3" borderId="18" xfId="0" applyNumberFormat="1" applyFont="1" applyFill="1" applyBorder="1" applyAlignment="1" applyProtection="1">
      <alignment horizontal="center" vertical="center" wrapText="1"/>
    </xf>
    <xf numFmtId="14" fontId="29" fillId="3" borderId="13" xfId="0" applyNumberFormat="1" applyFont="1" applyFill="1" applyBorder="1" applyAlignment="1" applyProtection="1">
      <alignment horizontal="center" vertical="center" wrapText="1"/>
    </xf>
    <xf numFmtId="14" fontId="29" fillId="3" borderId="17" xfId="0" applyNumberFormat="1" applyFont="1" applyFill="1" applyBorder="1" applyAlignment="1" applyProtection="1">
      <alignment horizontal="center" vertical="center" wrapText="1"/>
    </xf>
    <xf numFmtId="14" fontId="23" fillId="3" borderId="18" xfId="0" applyNumberFormat="1" applyFont="1" applyFill="1" applyBorder="1" applyAlignment="1" applyProtection="1">
      <alignment horizontal="center" vertical="center" wrapText="1"/>
    </xf>
    <xf numFmtId="0" fontId="23" fillId="3" borderId="72" xfId="0" applyFont="1" applyFill="1" applyBorder="1" applyAlignment="1" applyProtection="1">
      <alignment horizontal="center" vertical="center" wrapText="1"/>
    </xf>
    <xf numFmtId="0" fontId="15" fillId="6" borderId="19" xfId="0" applyFont="1" applyFill="1" applyBorder="1" applyAlignment="1">
      <alignment horizontal="right" wrapText="1"/>
    </xf>
    <xf numFmtId="0" fontId="15" fillId="6" borderId="0" xfId="0" applyFont="1" applyFill="1" applyAlignment="1">
      <alignment horizontal="right" wrapText="1"/>
    </xf>
    <xf numFmtId="0" fontId="12" fillId="0" borderId="1" xfId="0" applyFont="1" applyBorder="1" applyAlignment="1">
      <alignment horizontal="center"/>
    </xf>
    <xf numFmtId="0" fontId="15" fillId="6" borderId="47" xfId="0" applyFont="1" applyFill="1" applyBorder="1" applyAlignment="1">
      <alignment horizontal="right" wrapText="1"/>
    </xf>
    <xf numFmtId="0" fontId="0" fillId="0" borderId="19" xfId="0" applyBorder="1" applyAlignment="1">
      <alignment horizontal="right" wrapText="1"/>
    </xf>
    <xf numFmtId="0" fontId="0" fillId="0" borderId="0" xfId="0" applyAlignment="1">
      <alignment horizontal="right" wrapText="1"/>
    </xf>
    <xf numFmtId="0" fontId="0" fillId="0" borderId="47" xfId="0" applyBorder="1" applyAlignment="1">
      <alignment horizontal="right" wrapText="1"/>
    </xf>
    <xf numFmtId="0" fontId="15" fillId="6" borderId="52" xfId="1" applyNumberFormat="1" applyFont="1" applyFill="1" applyBorder="1" applyAlignment="1">
      <alignment horizontal="center"/>
    </xf>
    <xf numFmtId="0" fontId="15" fillId="6" borderId="48" xfId="1" applyNumberFormat="1" applyFont="1" applyFill="1" applyBorder="1" applyAlignment="1">
      <alignment horizontal="center"/>
    </xf>
    <xf numFmtId="0" fontId="0" fillId="0" borderId="19" xfId="0" applyBorder="1" applyAlignment="1">
      <alignment horizontal="left" wrapText="1"/>
    </xf>
    <xf numFmtId="0" fontId="0" fillId="0" borderId="0" xfId="0" applyAlignment="1">
      <alignment horizontal="left" wrapText="1"/>
    </xf>
    <xf numFmtId="0" fontId="0" fillId="0" borderId="46" xfId="0"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E00E4-3367-7B4F-9A8C-C49E1D66E31E}">
  <dimension ref="A1:AF195"/>
  <sheetViews>
    <sheetView tabSelected="1" zoomScale="70" zoomScaleNormal="70" workbookViewId="0">
      <selection activeCell="I2" sqref="I2:R3"/>
    </sheetView>
  </sheetViews>
  <sheetFormatPr baseColWidth="10" defaultRowHeight="16" x14ac:dyDescent="0.2"/>
  <cols>
    <col min="1" max="1" width="77.1640625" style="99" customWidth="1"/>
    <col min="2" max="3" width="16.83203125" style="99" customWidth="1"/>
    <col min="4" max="4" width="21" style="99" customWidth="1"/>
    <col min="5" max="5" width="32.33203125" style="99" customWidth="1"/>
    <col min="6" max="6" width="12.5" style="99" customWidth="1"/>
    <col min="7" max="7" width="38" style="99" bestFit="1" customWidth="1"/>
    <col min="8" max="8" width="19.1640625" style="99" bestFit="1" customWidth="1"/>
    <col min="9" max="10" width="12.33203125" style="99" customWidth="1"/>
    <col min="11" max="13" width="10.83203125" style="99"/>
    <col min="14" max="14" width="14.1640625" style="99" customWidth="1"/>
    <col min="15" max="16" width="12.33203125" style="99" customWidth="1"/>
    <col min="17" max="19" width="10.83203125" style="99"/>
    <col min="20" max="20" width="14.1640625" style="99" customWidth="1"/>
    <col min="21" max="22" width="12.33203125" style="99" customWidth="1"/>
    <col min="23" max="25" width="10.83203125" style="99"/>
    <col min="26" max="26" width="14.1640625" style="99" customWidth="1"/>
    <col min="27" max="28" width="12.33203125" style="99" customWidth="1"/>
    <col min="29" max="31" width="10.83203125" style="99"/>
    <col min="32" max="32" width="65" style="99" customWidth="1"/>
    <col min="33" max="33" width="11" style="99" customWidth="1"/>
    <col min="34" max="34" width="10.83203125" style="99" customWidth="1"/>
    <col min="35" max="16384" width="10.83203125" style="99"/>
  </cols>
  <sheetData>
    <row r="1" spans="1:32" ht="17" thickBot="1" x14ac:dyDescent="0.25"/>
    <row r="2" spans="1:32" ht="33" customHeight="1" thickTop="1" x14ac:dyDescent="0.2">
      <c r="A2" s="257" t="s">
        <v>17</v>
      </c>
      <c r="B2" s="258"/>
      <c r="C2" s="258"/>
      <c r="D2" s="258"/>
      <c r="E2" s="259"/>
      <c r="F2" s="263" t="s">
        <v>4</v>
      </c>
      <c r="G2" s="263"/>
      <c r="H2" s="263"/>
      <c r="I2" s="271"/>
      <c r="J2" s="272"/>
      <c r="K2" s="272"/>
      <c r="L2" s="272"/>
      <c r="M2" s="272"/>
      <c r="N2" s="272"/>
      <c r="O2" s="272"/>
      <c r="P2" s="272"/>
      <c r="Q2" s="272"/>
      <c r="R2" s="273"/>
    </row>
    <row r="3" spans="1:32" ht="67" customHeight="1" thickBot="1" x14ac:dyDescent="0.25">
      <c r="A3" s="260"/>
      <c r="B3" s="261"/>
      <c r="C3" s="261"/>
      <c r="D3" s="261"/>
      <c r="E3" s="262"/>
      <c r="F3" s="264"/>
      <c r="G3" s="264"/>
      <c r="H3" s="264"/>
      <c r="I3" s="274"/>
      <c r="J3" s="275"/>
      <c r="K3" s="275"/>
      <c r="L3" s="275"/>
      <c r="M3" s="275"/>
      <c r="N3" s="275"/>
      <c r="O3" s="275"/>
      <c r="P3" s="275"/>
      <c r="Q3" s="275"/>
      <c r="R3" s="276"/>
    </row>
    <row r="4" spans="1:32" ht="16" customHeight="1" thickTop="1" x14ac:dyDescent="0.2">
      <c r="A4" s="265" t="s">
        <v>374</v>
      </c>
      <c r="B4" s="266"/>
      <c r="C4" s="266"/>
      <c r="D4" s="266"/>
      <c r="E4" s="266"/>
      <c r="F4" s="266"/>
      <c r="G4" s="266"/>
      <c r="H4" s="277" t="s">
        <v>373</v>
      </c>
      <c r="I4" s="277"/>
      <c r="J4" s="277"/>
      <c r="K4" s="277"/>
      <c r="L4" s="277"/>
      <c r="M4" s="277"/>
      <c r="N4" s="277"/>
      <c r="O4" s="277"/>
      <c r="P4" s="277"/>
      <c r="Q4" s="277"/>
      <c r="R4" s="278"/>
    </row>
    <row r="5" spans="1:32" ht="16" customHeight="1" x14ac:dyDescent="0.2">
      <c r="A5" s="267"/>
      <c r="B5" s="268"/>
      <c r="C5" s="268"/>
      <c r="D5" s="268"/>
      <c r="E5" s="268"/>
      <c r="F5" s="268"/>
      <c r="G5" s="268"/>
      <c r="H5" s="279"/>
      <c r="I5" s="279"/>
      <c r="J5" s="279"/>
      <c r="K5" s="279"/>
      <c r="L5" s="279"/>
      <c r="M5" s="279"/>
      <c r="N5" s="279"/>
      <c r="O5" s="279"/>
      <c r="P5" s="279"/>
      <c r="Q5" s="279"/>
      <c r="R5" s="280"/>
    </row>
    <row r="6" spans="1:32" ht="34" customHeight="1" x14ac:dyDescent="0.2">
      <c r="A6" s="267"/>
      <c r="B6" s="268"/>
      <c r="C6" s="268"/>
      <c r="D6" s="268"/>
      <c r="E6" s="268"/>
      <c r="F6" s="268"/>
      <c r="G6" s="268"/>
      <c r="H6" s="279"/>
      <c r="I6" s="279"/>
      <c r="J6" s="279"/>
      <c r="K6" s="279"/>
      <c r="L6" s="279"/>
      <c r="M6" s="279"/>
      <c r="N6" s="279"/>
      <c r="O6" s="279"/>
      <c r="P6" s="279"/>
      <c r="Q6" s="279"/>
      <c r="R6" s="280"/>
    </row>
    <row r="7" spans="1:32" ht="36" customHeight="1" x14ac:dyDescent="0.2">
      <c r="A7" s="267"/>
      <c r="B7" s="268"/>
      <c r="C7" s="268"/>
      <c r="D7" s="268"/>
      <c r="E7" s="268"/>
      <c r="F7" s="268"/>
      <c r="G7" s="268"/>
      <c r="H7" s="279"/>
      <c r="I7" s="279"/>
      <c r="J7" s="279"/>
      <c r="K7" s="279"/>
      <c r="L7" s="279"/>
      <c r="M7" s="279"/>
      <c r="N7" s="279"/>
      <c r="O7" s="279"/>
      <c r="P7" s="279"/>
      <c r="Q7" s="279"/>
      <c r="R7" s="280"/>
    </row>
    <row r="8" spans="1:32" s="100" customFormat="1" ht="98" customHeight="1" thickBot="1" x14ac:dyDescent="0.25">
      <c r="A8" s="269"/>
      <c r="B8" s="270"/>
      <c r="C8" s="270"/>
      <c r="D8" s="270"/>
      <c r="E8" s="270"/>
      <c r="F8" s="270"/>
      <c r="G8" s="270"/>
      <c r="H8" s="281"/>
      <c r="I8" s="281"/>
      <c r="J8" s="281"/>
      <c r="K8" s="281"/>
      <c r="L8" s="281"/>
      <c r="M8" s="281"/>
      <c r="N8" s="281"/>
      <c r="O8" s="281"/>
      <c r="P8" s="281"/>
      <c r="Q8" s="281"/>
      <c r="R8" s="282"/>
      <c r="S8" s="99"/>
      <c r="T8" s="99"/>
      <c r="U8" s="99"/>
      <c r="V8" s="99"/>
      <c r="W8" s="99"/>
      <c r="X8" s="99"/>
      <c r="Y8" s="99"/>
      <c r="Z8" s="99"/>
      <c r="AA8" s="99"/>
      <c r="AB8" s="99"/>
      <c r="AC8" s="99"/>
      <c r="AD8" s="99"/>
      <c r="AE8" s="99"/>
      <c r="AF8" s="99"/>
    </row>
    <row r="9" spans="1:32" s="100" customFormat="1" ht="24" customHeight="1" thickTop="1" thickBot="1" x14ac:dyDescent="0.25">
      <c r="A9" s="101"/>
      <c r="B9" s="102"/>
      <c r="C9" s="102"/>
      <c r="D9" s="102"/>
      <c r="E9" s="103"/>
      <c r="F9" s="256" t="s">
        <v>3</v>
      </c>
      <c r="G9" s="252" t="s">
        <v>16</v>
      </c>
      <c r="H9" s="253" t="s">
        <v>2</v>
      </c>
      <c r="I9" s="254"/>
      <c r="J9" s="254"/>
      <c r="K9" s="254"/>
      <c r="L9" s="254"/>
      <c r="M9" s="255"/>
      <c r="N9" s="253" t="s">
        <v>8</v>
      </c>
      <c r="O9" s="254"/>
      <c r="P9" s="254"/>
      <c r="Q9" s="254"/>
      <c r="R9" s="254"/>
      <c r="S9" s="225"/>
      <c r="T9" s="223" t="s">
        <v>265</v>
      </c>
      <c r="U9" s="224"/>
      <c r="V9" s="224"/>
      <c r="W9" s="224"/>
      <c r="X9" s="224"/>
      <c r="Y9" s="225"/>
      <c r="Z9" s="223" t="s">
        <v>251</v>
      </c>
      <c r="AA9" s="224"/>
      <c r="AB9" s="224"/>
      <c r="AC9" s="224"/>
      <c r="AD9" s="224"/>
      <c r="AE9" s="225"/>
    </row>
    <row r="10" spans="1:32" s="107" customFormat="1" ht="84" customHeight="1" thickTop="1" thickBot="1" x14ac:dyDescent="0.25">
      <c r="A10" s="104" t="s">
        <v>264</v>
      </c>
      <c r="B10" s="105" t="s">
        <v>6</v>
      </c>
      <c r="C10" s="105" t="s">
        <v>257</v>
      </c>
      <c r="D10" s="106" t="s">
        <v>5</v>
      </c>
      <c r="E10" s="106" t="s">
        <v>250</v>
      </c>
      <c r="F10" s="220"/>
      <c r="G10" s="222"/>
      <c r="H10" s="134" t="s">
        <v>9</v>
      </c>
      <c r="I10" s="135" t="s">
        <v>10</v>
      </c>
      <c r="J10" s="135" t="s">
        <v>258</v>
      </c>
      <c r="K10" s="136" t="s">
        <v>1</v>
      </c>
      <c r="L10" s="136" t="s">
        <v>259</v>
      </c>
      <c r="M10" s="137" t="s">
        <v>0</v>
      </c>
      <c r="N10" s="134" t="s">
        <v>9</v>
      </c>
      <c r="O10" s="135" t="s">
        <v>10</v>
      </c>
      <c r="P10" s="135" t="s">
        <v>258</v>
      </c>
      <c r="Q10" s="136" t="s">
        <v>1</v>
      </c>
      <c r="R10" s="136" t="s">
        <v>259</v>
      </c>
      <c r="S10" s="137" t="s">
        <v>0</v>
      </c>
      <c r="T10" s="134" t="s">
        <v>9</v>
      </c>
      <c r="U10" s="135" t="s">
        <v>10</v>
      </c>
      <c r="V10" s="135" t="s">
        <v>258</v>
      </c>
      <c r="W10" s="136" t="s">
        <v>1</v>
      </c>
      <c r="X10" s="136" t="s">
        <v>259</v>
      </c>
      <c r="Y10" s="137" t="s">
        <v>0</v>
      </c>
      <c r="Z10" s="134" t="s">
        <v>9</v>
      </c>
      <c r="AA10" s="135" t="s">
        <v>10</v>
      </c>
      <c r="AB10" s="135" t="s">
        <v>258</v>
      </c>
      <c r="AC10" s="136" t="s">
        <v>1</v>
      </c>
      <c r="AD10" s="136" t="s">
        <v>259</v>
      </c>
      <c r="AE10" s="137" t="s">
        <v>0</v>
      </c>
      <c r="AF10" s="105" t="s">
        <v>263</v>
      </c>
    </row>
    <row r="11" spans="1:32" ht="26" customHeight="1" thickTop="1" x14ac:dyDescent="0.2">
      <c r="A11" s="205" t="s">
        <v>335</v>
      </c>
      <c r="B11" s="247">
        <v>44743</v>
      </c>
      <c r="C11" s="283" t="s">
        <v>244</v>
      </c>
      <c r="D11" s="150" t="s">
        <v>12</v>
      </c>
      <c r="E11" s="145"/>
      <c r="F11" s="115"/>
      <c r="G11" s="231" t="s">
        <v>358</v>
      </c>
      <c r="H11" s="111"/>
      <c r="I11" s="112"/>
      <c r="J11" s="112"/>
      <c r="K11" s="113"/>
      <c r="L11" s="113"/>
      <c r="M11" s="114">
        <f t="shared" ref="M11:M19" si="0">SUM(H11+I11+J11+(36*(K11+L11)))</f>
        <v>0</v>
      </c>
      <c r="N11" s="111"/>
      <c r="O11" s="112"/>
      <c r="P11" s="112"/>
      <c r="Q11" s="113"/>
      <c r="R11" s="113"/>
      <c r="S11" s="114">
        <f t="shared" ref="S11:S19" si="1">SUM(N11+O11+P11+(60*(Q11+R11)))</f>
        <v>0</v>
      </c>
      <c r="T11" s="172"/>
      <c r="U11" s="173"/>
      <c r="V11" s="173"/>
      <c r="W11" s="174"/>
      <c r="X11" s="174"/>
      <c r="Y11" s="171">
        <f t="shared" ref="Y11:Y19" si="2">SUM(T11+U11+V11+(120*(W11+X11)))</f>
        <v>0</v>
      </c>
      <c r="Z11" s="172"/>
      <c r="AA11" s="173"/>
      <c r="AB11" s="173"/>
      <c r="AC11" s="174"/>
      <c r="AD11" s="174"/>
      <c r="AE11" s="171">
        <f t="shared" ref="AE11:AE19" si="3">SUM(Z11+AA11+AB11+(240*(AC11+AD11)))</f>
        <v>0</v>
      </c>
      <c r="AF11" s="228" t="s">
        <v>335</v>
      </c>
    </row>
    <row r="12" spans="1:32" ht="26" customHeight="1" x14ac:dyDescent="0.2">
      <c r="A12" s="205"/>
      <c r="B12" s="247"/>
      <c r="C12" s="283"/>
      <c r="D12" s="151" t="s">
        <v>13</v>
      </c>
      <c r="E12" s="146"/>
      <c r="F12" s="72"/>
      <c r="G12" s="232"/>
      <c r="H12" s="85"/>
      <c r="I12" s="73"/>
      <c r="J12" s="73"/>
      <c r="K12" s="74"/>
      <c r="L12" s="74"/>
      <c r="M12" s="90">
        <f t="shared" si="0"/>
        <v>0</v>
      </c>
      <c r="N12" s="85"/>
      <c r="O12" s="73"/>
      <c r="P12" s="73"/>
      <c r="Q12" s="74"/>
      <c r="R12" s="74"/>
      <c r="S12" s="90">
        <f t="shared" si="1"/>
        <v>0</v>
      </c>
      <c r="T12" s="176"/>
      <c r="U12" s="177"/>
      <c r="V12" s="177"/>
      <c r="W12" s="178"/>
      <c r="X12" s="178"/>
      <c r="Y12" s="175">
        <f t="shared" si="2"/>
        <v>0</v>
      </c>
      <c r="Z12" s="176"/>
      <c r="AA12" s="177"/>
      <c r="AB12" s="177"/>
      <c r="AC12" s="178"/>
      <c r="AD12" s="178"/>
      <c r="AE12" s="175">
        <f t="shared" si="3"/>
        <v>0</v>
      </c>
      <c r="AF12" s="212"/>
    </row>
    <row r="13" spans="1:32" ht="26" customHeight="1" x14ac:dyDescent="0.2">
      <c r="A13" s="205"/>
      <c r="B13" s="247"/>
      <c r="C13" s="283"/>
      <c r="D13" s="151" t="s">
        <v>14</v>
      </c>
      <c r="E13" s="92"/>
      <c r="F13" s="72"/>
      <c r="G13" s="232"/>
      <c r="H13" s="85"/>
      <c r="I13" s="73"/>
      <c r="J13" s="73"/>
      <c r="K13" s="74"/>
      <c r="L13" s="74"/>
      <c r="M13" s="90">
        <f t="shared" si="0"/>
        <v>0</v>
      </c>
      <c r="N13" s="85"/>
      <c r="O13" s="73"/>
      <c r="P13" s="73"/>
      <c r="Q13" s="74"/>
      <c r="R13" s="74"/>
      <c r="S13" s="90">
        <f t="shared" si="1"/>
        <v>0</v>
      </c>
      <c r="T13" s="176"/>
      <c r="U13" s="177"/>
      <c r="V13" s="177"/>
      <c r="W13" s="178"/>
      <c r="X13" s="178"/>
      <c r="Y13" s="175">
        <f t="shared" si="2"/>
        <v>0</v>
      </c>
      <c r="Z13" s="176"/>
      <c r="AA13" s="177"/>
      <c r="AB13" s="177"/>
      <c r="AC13" s="178"/>
      <c r="AD13" s="178"/>
      <c r="AE13" s="175">
        <f t="shared" si="3"/>
        <v>0</v>
      </c>
      <c r="AF13" s="212"/>
    </row>
    <row r="14" spans="1:32" ht="26" customHeight="1" x14ac:dyDescent="0.2">
      <c r="A14" s="205"/>
      <c r="B14" s="247"/>
      <c r="C14" s="283"/>
      <c r="D14" s="152" t="s">
        <v>260</v>
      </c>
      <c r="E14" s="146"/>
      <c r="F14" s="72"/>
      <c r="G14" s="232"/>
      <c r="H14" s="85"/>
      <c r="I14" s="73"/>
      <c r="J14" s="73"/>
      <c r="K14" s="74"/>
      <c r="L14" s="74"/>
      <c r="M14" s="90">
        <f t="shared" ref="M14:M16" si="4">SUM(H14+I14+J14+(36*(K14+L14)))</f>
        <v>0</v>
      </c>
      <c r="N14" s="85"/>
      <c r="O14" s="73"/>
      <c r="P14" s="73"/>
      <c r="Q14" s="74"/>
      <c r="R14" s="74"/>
      <c r="S14" s="90">
        <f t="shared" ref="S14:S16" si="5">SUM(N14+O14+P14+(60*(Q14+R14)))</f>
        <v>0</v>
      </c>
      <c r="T14" s="176"/>
      <c r="U14" s="177"/>
      <c r="V14" s="177"/>
      <c r="W14" s="178"/>
      <c r="X14" s="178"/>
      <c r="Y14" s="175">
        <f t="shared" ref="Y14:Y16" si="6">SUM(T14+U14+V14+(120*(W14+X14)))</f>
        <v>0</v>
      </c>
      <c r="Z14" s="176"/>
      <c r="AA14" s="177"/>
      <c r="AB14" s="177"/>
      <c r="AC14" s="178"/>
      <c r="AD14" s="178"/>
      <c r="AE14" s="175">
        <f t="shared" ref="AE14:AE16" si="7">SUM(Z14+AA14+AB14+(240*(AC14+AD14)))</f>
        <v>0</v>
      </c>
      <c r="AF14" s="212"/>
    </row>
    <row r="15" spans="1:32" ht="26" customHeight="1" x14ac:dyDescent="0.2">
      <c r="A15" s="205"/>
      <c r="B15" s="247"/>
      <c r="C15" s="283"/>
      <c r="D15" s="153" t="s">
        <v>261</v>
      </c>
      <c r="E15" s="146"/>
      <c r="F15" s="72"/>
      <c r="G15" s="232"/>
      <c r="H15" s="85"/>
      <c r="I15" s="73"/>
      <c r="J15" s="73"/>
      <c r="K15" s="74"/>
      <c r="L15" s="74"/>
      <c r="M15" s="90">
        <f t="shared" si="4"/>
        <v>0</v>
      </c>
      <c r="N15" s="85"/>
      <c r="O15" s="73"/>
      <c r="P15" s="73"/>
      <c r="Q15" s="74"/>
      <c r="R15" s="74"/>
      <c r="S15" s="90">
        <f t="shared" si="5"/>
        <v>0</v>
      </c>
      <c r="T15" s="176"/>
      <c r="U15" s="177"/>
      <c r="V15" s="177"/>
      <c r="W15" s="178"/>
      <c r="X15" s="178"/>
      <c r="Y15" s="175">
        <f t="shared" si="6"/>
        <v>0</v>
      </c>
      <c r="Z15" s="176"/>
      <c r="AA15" s="177"/>
      <c r="AB15" s="177"/>
      <c r="AC15" s="178"/>
      <c r="AD15" s="178"/>
      <c r="AE15" s="175">
        <f t="shared" si="7"/>
        <v>0</v>
      </c>
      <c r="AF15" s="212"/>
    </row>
    <row r="16" spans="1:32" ht="26" customHeight="1" x14ac:dyDescent="0.2">
      <c r="A16" s="205"/>
      <c r="B16" s="247"/>
      <c r="C16" s="283"/>
      <c r="D16" s="153" t="s">
        <v>262</v>
      </c>
      <c r="E16" s="92"/>
      <c r="F16" s="72"/>
      <c r="G16" s="232"/>
      <c r="H16" s="85"/>
      <c r="I16" s="73"/>
      <c r="J16" s="73"/>
      <c r="K16" s="74"/>
      <c r="L16" s="74"/>
      <c r="M16" s="90">
        <f t="shared" si="4"/>
        <v>0</v>
      </c>
      <c r="N16" s="85"/>
      <c r="O16" s="73"/>
      <c r="P16" s="73"/>
      <c r="Q16" s="74"/>
      <c r="R16" s="74"/>
      <c r="S16" s="90">
        <f t="shared" si="5"/>
        <v>0</v>
      </c>
      <c r="T16" s="176"/>
      <c r="U16" s="177"/>
      <c r="V16" s="177"/>
      <c r="W16" s="178"/>
      <c r="X16" s="178"/>
      <c r="Y16" s="175">
        <f t="shared" si="6"/>
        <v>0</v>
      </c>
      <c r="Z16" s="176"/>
      <c r="AA16" s="177"/>
      <c r="AB16" s="177"/>
      <c r="AC16" s="178"/>
      <c r="AD16" s="178"/>
      <c r="AE16" s="175">
        <f t="shared" si="7"/>
        <v>0</v>
      </c>
      <c r="AF16" s="212"/>
    </row>
    <row r="17" spans="1:32" ht="26" customHeight="1" x14ac:dyDescent="0.2">
      <c r="A17" s="205"/>
      <c r="B17" s="247"/>
      <c r="C17" s="283"/>
      <c r="D17" s="187" t="s">
        <v>362</v>
      </c>
      <c r="E17" s="146"/>
      <c r="F17" s="72"/>
      <c r="G17" s="232"/>
      <c r="H17" s="85"/>
      <c r="I17" s="73"/>
      <c r="J17" s="73"/>
      <c r="K17" s="74"/>
      <c r="L17" s="74"/>
      <c r="M17" s="90">
        <f t="shared" si="0"/>
        <v>0</v>
      </c>
      <c r="N17" s="85"/>
      <c r="O17" s="73"/>
      <c r="P17" s="73"/>
      <c r="Q17" s="74"/>
      <c r="R17" s="74"/>
      <c r="S17" s="90">
        <f t="shared" si="1"/>
        <v>0</v>
      </c>
      <c r="T17" s="176"/>
      <c r="U17" s="177"/>
      <c r="V17" s="177"/>
      <c r="W17" s="178"/>
      <c r="X17" s="178"/>
      <c r="Y17" s="175">
        <f t="shared" si="2"/>
        <v>0</v>
      </c>
      <c r="Z17" s="176"/>
      <c r="AA17" s="177"/>
      <c r="AB17" s="177"/>
      <c r="AC17" s="178"/>
      <c r="AD17" s="178"/>
      <c r="AE17" s="175">
        <f t="shared" si="3"/>
        <v>0</v>
      </c>
      <c r="AF17" s="212"/>
    </row>
    <row r="18" spans="1:32" ht="26" customHeight="1" x14ac:dyDescent="0.2">
      <c r="A18" s="205"/>
      <c r="B18" s="247"/>
      <c r="C18" s="283"/>
      <c r="D18" s="188" t="s">
        <v>363</v>
      </c>
      <c r="E18" s="146"/>
      <c r="F18" s="72"/>
      <c r="G18" s="232"/>
      <c r="H18" s="85"/>
      <c r="I18" s="73"/>
      <c r="J18" s="73"/>
      <c r="K18" s="74"/>
      <c r="L18" s="74"/>
      <c r="M18" s="90">
        <f t="shared" si="0"/>
        <v>0</v>
      </c>
      <c r="N18" s="85"/>
      <c r="O18" s="73"/>
      <c r="P18" s="73"/>
      <c r="Q18" s="74"/>
      <c r="R18" s="74"/>
      <c r="S18" s="90">
        <f t="shared" si="1"/>
        <v>0</v>
      </c>
      <c r="T18" s="176"/>
      <c r="U18" s="177"/>
      <c r="V18" s="177"/>
      <c r="W18" s="178"/>
      <c r="X18" s="178"/>
      <c r="Y18" s="175">
        <f t="shared" si="2"/>
        <v>0</v>
      </c>
      <c r="Z18" s="176"/>
      <c r="AA18" s="177"/>
      <c r="AB18" s="177"/>
      <c r="AC18" s="178"/>
      <c r="AD18" s="178"/>
      <c r="AE18" s="175">
        <f t="shared" si="3"/>
        <v>0</v>
      </c>
      <c r="AF18" s="212"/>
    </row>
    <row r="19" spans="1:32" ht="26" customHeight="1" x14ac:dyDescent="0.2">
      <c r="A19" s="205"/>
      <c r="B19" s="247"/>
      <c r="C19" s="283"/>
      <c r="D19" s="188" t="s">
        <v>364</v>
      </c>
      <c r="E19" s="92"/>
      <c r="F19" s="72"/>
      <c r="G19" s="232"/>
      <c r="H19" s="85"/>
      <c r="I19" s="73"/>
      <c r="J19" s="73"/>
      <c r="K19" s="74"/>
      <c r="L19" s="74"/>
      <c r="M19" s="90">
        <f t="shared" si="0"/>
        <v>0</v>
      </c>
      <c r="N19" s="85"/>
      <c r="O19" s="73"/>
      <c r="P19" s="73"/>
      <c r="Q19" s="74"/>
      <c r="R19" s="74"/>
      <c r="S19" s="90">
        <f t="shared" si="1"/>
        <v>0</v>
      </c>
      <c r="T19" s="176"/>
      <c r="U19" s="177"/>
      <c r="V19" s="177"/>
      <c r="W19" s="178"/>
      <c r="X19" s="178"/>
      <c r="Y19" s="175">
        <f t="shared" si="2"/>
        <v>0</v>
      </c>
      <c r="Z19" s="176"/>
      <c r="AA19" s="177"/>
      <c r="AB19" s="177"/>
      <c r="AC19" s="178"/>
      <c r="AD19" s="178"/>
      <c r="AE19" s="175">
        <f t="shared" si="3"/>
        <v>0</v>
      </c>
      <c r="AF19" s="212"/>
    </row>
    <row r="20" spans="1:32" ht="26" customHeight="1" thickBot="1" x14ac:dyDescent="0.25">
      <c r="A20" s="206"/>
      <c r="B20" s="248"/>
      <c r="C20" s="284"/>
      <c r="D20" s="161" t="s">
        <v>7</v>
      </c>
      <c r="E20" s="147"/>
      <c r="F20" s="75"/>
      <c r="G20" s="233"/>
      <c r="H20" s="91"/>
      <c r="I20" s="80"/>
      <c r="J20" s="80"/>
      <c r="K20" s="81"/>
      <c r="L20" s="81"/>
      <c r="M20" s="86">
        <f>SUM(H20+I20+J20+(36*(K20+L20)))</f>
        <v>0</v>
      </c>
      <c r="N20" s="91"/>
      <c r="O20" s="80"/>
      <c r="P20" s="80"/>
      <c r="Q20" s="81"/>
      <c r="R20" s="81"/>
      <c r="S20" s="86">
        <f>SUM(N20+O20+P20+(60*(Q20+R20)))</f>
        <v>0</v>
      </c>
      <c r="T20" s="91"/>
      <c r="U20" s="80"/>
      <c r="V20" s="80"/>
      <c r="W20" s="81"/>
      <c r="X20" s="81"/>
      <c r="Y20" s="86">
        <f>SUM(T20+U20+V20+(120*(W20+X20)))</f>
        <v>0</v>
      </c>
      <c r="Z20" s="91"/>
      <c r="AA20" s="80"/>
      <c r="AB20" s="80"/>
      <c r="AC20" s="81"/>
      <c r="AD20" s="81"/>
      <c r="AE20" s="86">
        <f>SUM(Z20+AA20+AB20+(240*(AC20+AD20)))</f>
        <v>0</v>
      </c>
      <c r="AF20" s="213"/>
    </row>
    <row r="21" spans="1:32" ht="26" customHeight="1" thickTop="1" x14ac:dyDescent="0.2">
      <c r="A21" s="205" t="s">
        <v>336</v>
      </c>
      <c r="B21" s="247">
        <v>44743</v>
      </c>
      <c r="C21" s="283" t="s">
        <v>244</v>
      </c>
      <c r="D21" s="150" t="s">
        <v>12</v>
      </c>
      <c r="E21" s="146"/>
      <c r="F21" s="72"/>
      <c r="G21" s="231" t="s">
        <v>64</v>
      </c>
      <c r="H21" s="85"/>
      <c r="I21" s="73"/>
      <c r="J21" s="73"/>
      <c r="K21" s="74"/>
      <c r="L21" s="74"/>
      <c r="M21" s="90">
        <f t="shared" ref="M21:M29" si="8">SUM(H21+I21+J21+(36*(K21+L21)))</f>
        <v>0</v>
      </c>
      <c r="N21" s="85"/>
      <c r="O21" s="73"/>
      <c r="P21" s="73"/>
      <c r="Q21" s="74"/>
      <c r="R21" s="74"/>
      <c r="S21" s="90">
        <f t="shared" ref="S21:S29" si="9">SUM(N21+O21+P21+(60*(Q21+R21)))</f>
        <v>0</v>
      </c>
      <c r="T21" s="176"/>
      <c r="U21" s="177"/>
      <c r="V21" s="177"/>
      <c r="W21" s="178"/>
      <c r="X21" s="178"/>
      <c r="Y21" s="175">
        <f t="shared" ref="Y21:Y29" si="10">SUM(T21+U21+V21+(120*(W21+X21)))</f>
        <v>0</v>
      </c>
      <c r="Z21" s="176"/>
      <c r="AA21" s="177"/>
      <c r="AB21" s="177"/>
      <c r="AC21" s="178"/>
      <c r="AD21" s="178"/>
      <c r="AE21" s="175">
        <f t="shared" ref="AE21:AE29" si="11">SUM(Z21+AA21+AB21+(240*(AC21+AD21)))</f>
        <v>0</v>
      </c>
      <c r="AF21" s="212" t="s">
        <v>336</v>
      </c>
    </row>
    <row r="22" spans="1:32" ht="26" customHeight="1" x14ac:dyDescent="0.2">
      <c r="A22" s="205"/>
      <c r="B22" s="247"/>
      <c r="C22" s="283"/>
      <c r="D22" s="151" t="s">
        <v>13</v>
      </c>
      <c r="E22" s="146"/>
      <c r="F22" s="72"/>
      <c r="G22" s="232"/>
      <c r="H22" s="85"/>
      <c r="I22" s="73"/>
      <c r="J22" s="73"/>
      <c r="K22" s="74"/>
      <c r="L22" s="74"/>
      <c r="M22" s="90">
        <f t="shared" si="8"/>
        <v>0</v>
      </c>
      <c r="N22" s="85"/>
      <c r="O22" s="73"/>
      <c r="P22" s="73"/>
      <c r="Q22" s="74"/>
      <c r="R22" s="74"/>
      <c r="S22" s="90">
        <f t="shared" si="9"/>
        <v>0</v>
      </c>
      <c r="T22" s="176"/>
      <c r="U22" s="177"/>
      <c r="V22" s="177"/>
      <c r="W22" s="178"/>
      <c r="X22" s="178"/>
      <c r="Y22" s="175">
        <f t="shared" si="10"/>
        <v>0</v>
      </c>
      <c r="Z22" s="176"/>
      <c r="AA22" s="177"/>
      <c r="AB22" s="177"/>
      <c r="AC22" s="178"/>
      <c r="AD22" s="178"/>
      <c r="AE22" s="175">
        <f t="shared" si="11"/>
        <v>0</v>
      </c>
      <c r="AF22" s="212"/>
    </row>
    <row r="23" spans="1:32" ht="26" customHeight="1" x14ac:dyDescent="0.2">
      <c r="A23" s="205"/>
      <c r="B23" s="247"/>
      <c r="C23" s="283"/>
      <c r="D23" s="151" t="s">
        <v>14</v>
      </c>
      <c r="E23" s="92"/>
      <c r="F23" s="72"/>
      <c r="G23" s="232"/>
      <c r="H23" s="85"/>
      <c r="I23" s="73"/>
      <c r="J23" s="73"/>
      <c r="K23" s="74"/>
      <c r="L23" s="74"/>
      <c r="M23" s="90">
        <f t="shared" si="8"/>
        <v>0</v>
      </c>
      <c r="N23" s="85"/>
      <c r="O23" s="73"/>
      <c r="P23" s="73"/>
      <c r="Q23" s="74"/>
      <c r="R23" s="74"/>
      <c r="S23" s="90">
        <f t="shared" si="9"/>
        <v>0</v>
      </c>
      <c r="T23" s="176"/>
      <c r="U23" s="177"/>
      <c r="V23" s="177"/>
      <c r="W23" s="178"/>
      <c r="X23" s="178"/>
      <c r="Y23" s="175">
        <f t="shared" si="10"/>
        <v>0</v>
      </c>
      <c r="Z23" s="176"/>
      <c r="AA23" s="177"/>
      <c r="AB23" s="177"/>
      <c r="AC23" s="178"/>
      <c r="AD23" s="178"/>
      <c r="AE23" s="175">
        <f t="shared" si="11"/>
        <v>0</v>
      </c>
      <c r="AF23" s="212"/>
    </row>
    <row r="24" spans="1:32" ht="26" customHeight="1" x14ac:dyDescent="0.2">
      <c r="A24" s="205"/>
      <c r="B24" s="247"/>
      <c r="C24" s="283"/>
      <c r="D24" s="152" t="s">
        <v>260</v>
      </c>
      <c r="E24" s="146"/>
      <c r="F24" s="72"/>
      <c r="G24" s="232"/>
      <c r="H24" s="85"/>
      <c r="I24" s="73"/>
      <c r="J24" s="73"/>
      <c r="K24" s="74"/>
      <c r="L24" s="74"/>
      <c r="M24" s="90">
        <f t="shared" si="8"/>
        <v>0</v>
      </c>
      <c r="N24" s="85"/>
      <c r="O24" s="73"/>
      <c r="P24" s="73"/>
      <c r="Q24" s="74"/>
      <c r="R24" s="74"/>
      <c r="S24" s="90">
        <f t="shared" si="9"/>
        <v>0</v>
      </c>
      <c r="T24" s="176"/>
      <c r="U24" s="177"/>
      <c r="V24" s="177"/>
      <c r="W24" s="178"/>
      <c r="X24" s="178"/>
      <c r="Y24" s="175">
        <f t="shared" si="10"/>
        <v>0</v>
      </c>
      <c r="Z24" s="176"/>
      <c r="AA24" s="177"/>
      <c r="AB24" s="177"/>
      <c r="AC24" s="178"/>
      <c r="AD24" s="178"/>
      <c r="AE24" s="175">
        <f t="shared" si="11"/>
        <v>0</v>
      </c>
      <c r="AF24" s="212"/>
    </row>
    <row r="25" spans="1:32" ht="26" customHeight="1" x14ac:dyDescent="0.2">
      <c r="A25" s="205"/>
      <c r="B25" s="247"/>
      <c r="C25" s="283"/>
      <c r="D25" s="153" t="s">
        <v>261</v>
      </c>
      <c r="E25" s="146"/>
      <c r="F25" s="72"/>
      <c r="G25" s="232"/>
      <c r="H25" s="85"/>
      <c r="I25" s="73"/>
      <c r="J25" s="73"/>
      <c r="K25" s="74"/>
      <c r="L25" s="74"/>
      <c r="M25" s="90">
        <f t="shared" si="8"/>
        <v>0</v>
      </c>
      <c r="N25" s="85"/>
      <c r="O25" s="73"/>
      <c r="P25" s="73"/>
      <c r="Q25" s="74"/>
      <c r="R25" s="74"/>
      <c r="S25" s="90">
        <f t="shared" si="9"/>
        <v>0</v>
      </c>
      <c r="T25" s="176"/>
      <c r="U25" s="177"/>
      <c r="V25" s="177"/>
      <c r="W25" s="178"/>
      <c r="X25" s="178"/>
      <c r="Y25" s="175">
        <f t="shared" si="10"/>
        <v>0</v>
      </c>
      <c r="Z25" s="176"/>
      <c r="AA25" s="177"/>
      <c r="AB25" s="177"/>
      <c r="AC25" s="178"/>
      <c r="AD25" s="178"/>
      <c r="AE25" s="175">
        <f t="shared" si="11"/>
        <v>0</v>
      </c>
      <c r="AF25" s="212"/>
    </row>
    <row r="26" spans="1:32" ht="26" customHeight="1" x14ac:dyDescent="0.2">
      <c r="A26" s="205"/>
      <c r="B26" s="247"/>
      <c r="C26" s="283"/>
      <c r="D26" s="153" t="s">
        <v>262</v>
      </c>
      <c r="E26" s="92"/>
      <c r="F26" s="72"/>
      <c r="G26" s="232"/>
      <c r="H26" s="85"/>
      <c r="I26" s="73"/>
      <c r="J26" s="73"/>
      <c r="K26" s="74"/>
      <c r="L26" s="74"/>
      <c r="M26" s="90">
        <f t="shared" si="8"/>
        <v>0</v>
      </c>
      <c r="N26" s="85"/>
      <c r="O26" s="73"/>
      <c r="P26" s="73"/>
      <c r="Q26" s="74"/>
      <c r="R26" s="74"/>
      <c r="S26" s="90">
        <f t="shared" si="9"/>
        <v>0</v>
      </c>
      <c r="T26" s="176"/>
      <c r="U26" s="177"/>
      <c r="V26" s="177"/>
      <c r="W26" s="178"/>
      <c r="X26" s="178"/>
      <c r="Y26" s="175">
        <f t="shared" si="10"/>
        <v>0</v>
      </c>
      <c r="Z26" s="176"/>
      <c r="AA26" s="177"/>
      <c r="AB26" s="177"/>
      <c r="AC26" s="178"/>
      <c r="AD26" s="178"/>
      <c r="AE26" s="175">
        <f t="shared" si="11"/>
        <v>0</v>
      </c>
      <c r="AF26" s="212"/>
    </row>
    <row r="27" spans="1:32" ht="26" customHeight="1" x14ac:dyDescent="0.2">
      <c r="A27" s="205"/>
      <c r="B27" s="247"/>
      <c r="C27" s="283"/>
      <c r="D27" s="187" t="s">
        <v>362</v>
      </c>
      <c r="E27" s="146"/>
      <c r="F27" s="72"/>
      <c r="G27" s="232"/>
      <c r="H27" s="85"/>
      <c r="I27" s="73"/>
      <c r="J27" s="73"/>
      <c r="K27" s="74"/>
      <c r="L27" s="74"/>
      <c r="M27" s="90">
        <f t="shared" si="8"/>
        <v>0</v>
      </c>
      <c r="N27" s="85"/>
      <c r="O27" s="73"/>
      <c r="P27" s="73"/>
      <c r="Q27" s="74"/>
      <c r="R27" s="74"/>
      <c r="S27" s="90">
        <f t="shared" si="9"/>
        <v>0</v>
      </c>
      <c r="T27" s="176"/>
      <c r="U27" s="177"/>
      <c r="V27" s="177"/>
      <c r="W27" s="178"/>
      <c r="X27" s="178"/>
      <c r="Y27" s="175">
        <f t="shared" si="10"/>
        <v>0</v>
      </c>
      <c r="Z27" s="176"/>
      <c r="AA27" s="177"/>
      <c r="AB27" s="177"/>
      <c r="AC27" s="178"/>
      <c r="AD27" s="178"/>
      <c r="AE27" s="175">
        <f t="shared" si="11"/>
        <v>0</v>
      </c>
      <c r="AF27" s="212"/>
    </row>
    <row r="28" spans="1:32" ht="26" customHeight="1" x14ac:dyDescent="0.2">
      <c r="A28" s="205"/>
      <c r="B28" s="247"/>
      <c r="C28" s="283"/>
      <c r="D28" s="188" t="s">
        <v>363</v>
      </c>
      <c r="E28" s="146"/>
      <c r="F28" s="72"/>
      <c r="G28" s="232"/>
      <c r="H28" s="85"/>
      <c r="I28" s="73"/>
      <c r="J28" s="73"/>
      <c r="K28" s="74"/>
      <c r="L28" s="74"/>
      <c r="M28" s="90">
        <f t="shared" si="8"/>
        <v>0</v>
      </c>
      <c r="N28" s="85"/>
      <c r="O28" s="73"/>
      <c r="P28" s="73"/>
      <c r="Q28" s="74"/>
      <c r="R28" s="74"/>
      <c r="S28" s="90">
        <f t="shared" si="9"/>
        <v>0</v>
      </c>
      <c r="T28" s="176"/>
      <c r="U28" s="177"/>
      <c r="V28" s="177"/>
      <c r="W28" s="178"/>
      <c r="X28" s="178"/>
      <c r="Y28" s="175">
        <f t="shared" si="10"/>
        <v>0</v>
      </c>
      <c r="Z28" s="176"/>
      <c r="AA28" s="177"/>
      <c r="AB28" s="177"/>
      <c r="AC28" s="178"/>
      <c r="AD28" s="178"/>
      <c r="AE28" s="175">
        <f t="shared" si="11"/>
        <v>0</v>
      </c>
      <c r="AF28" s="212"/>
    </row>
    <row r="29" spans="1:32" ht="26" customHeight="1" x14ac:dyDescent="0.2">
      <c r="A29" s="205"/>
      <c r="B29" s="247"/>
      <c r="C29" s="283"/>
      <c r="D29" s="188" t="s">
        <v>364</v>
      </c>
      <c r="E29" s="92"/>
      <c r="F29" s="72"/>
      <c r="G29" s="232"/>
      <c r="H29" s="85"/>
      <c r="I29" s="73"/>
      <c r="J29" s="73"/>
      <c r="K29" s="74"/>
      <c r="L29" s="74"/>
      <c r="M29" s="90">
        <f t="shared" si="8"/>
        <v>0</v>
      </c>
      <c r="N29" s="85"/>
      <c r="O29" s="73"/>
      <c r="P29" s="73"/>
      <c r="Q29" s="74"/>
      <c r="R29" s="74"/>
      <c r="S29" s="90">
        <f t="shared" si="9"/>
        <v>0</v>
      </c>
      <c r="T29" s="176"/>
      <c r="U29" s="177"/>
      <c r="V29" s="177"/>
      <c r="W29" s="178"/>
      <c r="X29" s="178"/>
      <c r="Y29" s="175">
        <f t="shared" si="10"/>
        <v>0</v>
      </c>
      <c r="Z29" s="176"/>
      <c r="AA29" s="177"/>
      <c r="AB29" s="177"/>
      <c r="AC29" s="178"/>
      <c r="AD29" s="178"/>
      <c r="AE29" s="175">
        <f t="shared" si="11"/>
        <v>0</v>
      </c>
      <c r="AF29" s="212"/>
    </row>
    <row r="30" spans="1:32" ht="26" customHeight="1" thickBot="1" x14ac:dyDescent="0.25">
      <c r="A30" s="206"/>
      <c r="B30" s="248"/>
      <c r="C30" s="284"/>
      <c r="D30" s="161" t="s">
        <v>7</v>
      </c>
      <c r="E30" s="147"/>
      <c r="F30" s="75"/>
      <c r="G30" s="233"/>
      <c r="H30" s="91"/>
      <c r="I30" s="80"/>
      <c r="J30" s="80"/>
      <c r="K30" s="81"/>
      <c r="L30" s="81"/>
      <c r="M30" s="86">
        <f>SUM(H30+I30+J30+(36*(K30+L30)))</f>
        <v>0</v>
      </c>
      <c r="N30" s="91"/>
      <c r="O30" s="80"/>
      <c r="P30" s="80"/>
      <c r="Q30" s="81"/>
      <c r="R30" s="81"/>
      <c r="S30" s="86">
        <f>SUM(N30+O30+P30+(60*(Q30+R30)))</f>
        <v>0</v>
      </c>
      <c r="T30" s="91"/>
      <c r="U30" s="80"/>
      <c r="V30" s="80"/>
      <c r="W30" s="81"/>
      <c r="X30" s="81"/>
      <c r="Y30" s="86">
        <f>SUM(T30+U30+V30+(120*(W30+X30)))</f>
        <v>0</v>
      </c>
      <c r="Z30" s="91"/>
      <c r="AA30" s="80"/>
      <c r="AB30" s="80"/>
      <c r="AC30" s="81"/>
      <c r="AD30" s="81"/>
      <c r="AE30" s="86">
        <f>SUM(Z30+AA30+AB30+(240*(AC30+AD30)))</f>
        <v>0</v>
      </c>
      <c r="AF30" s="213"/>
    </row>
    <row r="31" spans="1:32" s="116" customFormat="1" ht="26" customHeight="1" thickTop="1" thickBot="1" x14ac:dyDescent="0.25">
      <c r="A31" s="117"/>
      <c r="B31" s="123"/>
      <c r="C31" s="118"/>
      <c r="D31" s="154"/>
      <c r="E31" s="119"/>
      <c r="F31" s="124"/>
      <c r="G31" s="125"/>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1"/>
    </row>
    <row r="32" spans="1:32" ht="26" customHeight="1" thickTop="1" x14ac:dyDescent="0.2">
      <c r="A32" s="205" t="s">
        <v>252</v>
      </c>
      <c r="B32" s="250">
        <v>44743</v>
      </c>
      <c r="C32" s="210" t="s">
        <v>244</v>
      </c>
      <c r="D32" s="150" t="s">
        <v>12</v>
      </c>
      <c r="E32" s="146"/>
      <c r="F32" s="94"/>
      <c r="G32" s="237" t="s">
        <v>60</v>
      </c>
      <c r="H32" s="70"/>
      <c r="I32" s="70"/>
      <c r="J32" s="70"/>
      <c r="K32" s="71"/>
      <c r="L32" s="71"/>
      <c r="M32" s="89">
        <f t="shared" ref="M32:M114" si="12">SUM(H32+I32+J32+(36*(K32+L32)))</f>
        <v>0</v>
      </c>
      <c r="N32" s="84"/>
      <c r="O32" s="70"/>
      <c r="P32" s="70"/>
      <c r="Q32" s="71"/>
      <c r="R32" s="71"/>
      <c r="S32" s="89">
        <f t="shared" ref="S32:S114" si="13">SUM(N32+O32+P32+(60*(Q32+R32)))</f>
        <v>0</v>
      </c>
      <c r="T32" s="180"/>
      <c r="U32" s="181"/>
      <c r="V32" s="181"/>
      <c r="W32" s="182"/>
      <c r="X32" s="182"/>
      <c r="Y32" s="179">
        <f t="shared" ref="Y32:Y114" si="14">SUM(T32+U32+V32+(120*(W32+X32)))</f>
        <v>0</v>
      </c>
      <c r="Z32" s="180"/>
      <c r="AA32" s="181"/>
      <c r="AB32" s="181"/>
      <c r="AC32" s="182"/>
      <c r="AD32" s="182"/>
      <c r="AE32" s="179">
        <f t="shared" ref="AE32:AE114" si="15">SUM(Z32+AA32+AB32+(240*(AC32+AD32)))</f>
        <v>0</v>
      </c>
      <c r="AF32" s="212" t="s">
        <v>252</v>
      </c>
    </row>
    <row r="33" spans="1:32" ht="26" customHeight="1" x14ac:dyDescent="0.2">
      <c r="A33" s="205"/>
      <c r="B33" s="250"/>
      <c r="C33" s="210"/>
      <c r="D33" s="151" t="s">
        <v>13</v>
      </c>
      <c r="E33" s="146"/>
      <c r="F33" s="95"/>
      <c r="G33" s="215"/>
      <c r="H33" s="73"/>
      <c r="I33" s="73"/>
      <c r="J33" s="73"/>
      <c r="K33" s="74"/>
      <c r="L33" s="74"/>
      <c r="M33" s="90">
        <f t="shared" si="12"/>
        <v>0</v>
      </c>
      <c r="N33" s="85"/>
      <c r="O33" s="73"/>
      <c r="P33" s="73"/>
      <c r="Q33" s="74"/>
      <c r="R33" s="74"/>
      <c r="S33" s="90">
        <f t="shared" si="13"/>
        <v>0</v>
      </c>
      <c r="T33" s="176"/>
      <c r="U33" s="177"/>
      <c r="V33" s="177"/>
      <c r="W33" s="178"/>
      <c r="X33" s="178"/>
      <c r="Y33" s="175">
        <f t="shared" si="14"/>
        <v>0</v>
      </c>
      <c r="Z33" s="176"/>
      <c r="AA33" s="177"/>
      <c r="AB33" s="177"/>
      <c r="AC33" s="178"/>
      <c r="AD33" s="178"/>
      <c r="AE33" s="175">
        <f t="shared" si="15"/>
        <v>0</v>
      </c>
      <c r="AF33" s="212"/>
    </row>
    <row r="34" spans="1:32" ht="26" customHeight="1" x14ac:dyDescent="0.2">
      <c r="A34" s="205"/>
      <c r="B34" s="250"/>
      <c r="C34" s="210"/>
      <c r="D34" s="151" t="s">
        <v>14</v>
      </c>
      <c r="E34" s="98"/>
      <c r="F34" s="95"/>
      <c r="G34" s="218"/>
      <c r="H34" s="73"/>
      <c r="I34" s="73"/>
      <c r="J34" s="73"/>
      <c r="K34" s="74"/>
      <c r="L34" s="74"/>
      <c r="M34" s="90">
        <f t="shared" si="12"/>
        <v>0</v>
      </c>
      <c r="N34" s="85"/>
      <c r="O34" s="73"/>
      <c r="P34" s="73"/>
      <c r="Q34" s="74"/>
      <c r="R34" s="74"/>
      <c r="S34" s="90">
        <f t="shared" si="13"/>
        <v>0</v>
      </c>
      <c r="T34" s="176"/>
      <c r="U34" s="177"/>
      <c r="V34" s="177"/>
      <c r="W34" s="178"/>
      <c r="X34" s="178"/>
      <c r="Y34" s="175">
        <f t="shared" si="14"/>
        <v>0</v>
      </c>
      <c r="Z34" s="176"/>
      <c r="AA34" s="177"/>
      <c r="AB34" s="177"/>
      <c r="AC34" s="178"/>
      <c r="AD34" s="178"/>
      <c r="AE34" s="175">
        <f t="shared" si="15"/>
        <v>0</v>
      </c>
      <c r="AF34" s="212"/>
    </row>
    <row r="35" spans="1:32" ht="26" customHeight="1" thickBot="1" x14ac:dyDescent="0.25">
      <c r="A35" s="206"/>
      <c r="B35" s="251"/>
      <c r="C35" s="211"/>
      <c r="D35" s="161" t="s">
        <v>7</v>
      </c>
      <c r="E35" s="147"/>
      <c r="F35" s="96"/>
      <c r="G35" s="195" t="s">
        <v>64</v>
      </c>
      <c r="H35" s="80"/>
      <c r="I35" s="80"/>
      <c r="J35" s="80"/>
      <c r="K35" s="81"/>
      <c r="L35" s="81"/>
      <c r="M35" s="86">
        <f t="shared" si="12"/>
        <v>0</v>
      </c>
      <c r="N35" s="91"/>
      <c r="O35" s="80"/>
      <c r="P35" s="80"/>
      <c r="Q35" s="81"/>
      <c r="R35" s="81"/>
      <c r="S35" s="86">
        <f t="shared" si="13"/>
        <v>0</v>
      </c>
      <c r="T35" s="91"/>
      <c r="U35" s="80"/>
      <c r="V35" s="80"/>
      <c r="W35" s="81"/>
      <c r="X35" s="81"/>
      <c r="Y35" s="86">
        <f t="shared" si="14"/>
        <v>0</v>
      </c>
      <c r="Z35" s="91"/>
      <c r="AA35" s="80"/>
      <c r="AB35" s="80"/>
      <c r="AC35" s="81"/>
      <c r="AD35" s="81"/>
      <c r="AE35" s="86">
        <f t="shared" si="15"/>
        <v>0</v>
      </c>
      <c r="AF35" s="213"/>
    </row>
    <row r="36" spans="1:32" ht="26" customHeight="1" thickTop="1" x14ac:dyDescent="0.2">
      <c r="A36" s="205" t="s">
        <v>249</v>
      </c>
      <c r="B36" s="250">
        <v>44743</v>
      </c>
      <c r="C36" s="210" t="s">
        <v>244</v>
      </c>
      <c r="D36" s="150" t="s">
        <v>12</v>
      </c>
      <c r="E36" s="146"/>
      <c r="F36" s="94"/>
      <c r="G36" s="238" t="s">
        <v>60</v>
      </c>
      <c r="H36" s="84"/>
      <c r="I36" s="70"/>
      <c r="J36" s="70"/>
      <c r="K36" s="71"/>
      <c r="L36" s="71"/>
      <c r="M36" s="89">
        <f t="shared" ref="M36:M39" si="16">SUM(H36+I36+J36+(36*(K36+L36)))</f>
        <v>0</v>
      </c>
      <c r="N36" s="84"/>
      <c r="O36" s="70"/>
      <c r="P36" s="70"/>
      <c r="Q36" s="71"/>
      <c r="R36" s="71"/>
      <c r="S36" s="89">
        <f t="shared" ref="S36:S39" si="17">SUM(N36+O36+P36+(60*(Q36+R36)))</f>
        <v>0</v>
      </c>
      <c r="T36" s="180"/>
      <c r="U36" s="181"/>
      <c r="V36" s="181"/>
      <c r="W36" s="182"/>
      <c r="X36" s="182"/>
      <c r="Y36" s="179">
        <f t="shared" ref="Y36:Y39" si="18">SUM(T36+U36+V36+(120*(W36+X36)))</f>
        <v>0</v>
      </c>
      <c r="Z36" s="180"/>
      <c r="AA36" s="181"/>
      <c r="AB36" s="181"/>
      <c r="AC36" s="182"/>
      <c r="AD36" s="182"/>
      <c r="AE36" s="179">
        <f t="shared" ref="AE36:AE39" si="19">SUM(Z36+AA36+AB36+(240*(AC36+AD36)))</f>
        <v>0</v>
      </c>
      <c r="AF36" s="212" t="s">
        <v>249</v>
      </c>
    </row>
    <row r="37" spans="1:32" ht="26" customHeight="1" x14ac:dyDescent="0.2">
      <c r="A37" s="205"/>
      <c r="B37" s="250"/>
      <c r="C37" s="210"/>
      <c r="D37" s="151" t="s">
        <v>13</v>
      </c>
      <c r="E37" s="146"/>
      <c r="F37" s="95"/>
      <c r="G37" s="239"/>
      <c r="H37" s="85"/>
      <c r="I37" s="73"/>
      <c r="J37" s="73"/>
      <c r="K37" s="74"/>
      <c r="L37" s="74"/>
      <c r="M37" s="90">
        <f t="shared" si="16"/>
        <v>0</v>
      </c>
      <c r="N37" s="85"/>
      <c r="O37" s="73"/>
      <c r="P37" s="73"/>
      <c r="Q37" s="74"/>
      <c r="R37" s="74"/>
      <c r="S37" s="90">
        <f t="shared" si="17"/>
        <v>0</v>
      </c>
      <c r="T37" s="176"/>
      <c r="U37" s="177"/>
      <c r="V37" s="177"/>
      <c r="W37" s="178"/>
      <c r="X37" s="178"/>
      <c r="Y37" s="175">
        <f t="shared" si="18"/>
        <v>0</v>
      </c>
      <c r="Z37" s="176"/>
      <c r="AA37" s="177"/>
      <c r="AB37" s="177"/>
      <c r="AC37" s="178"/>
      <c r="AD37" s="178"/>
      <c r="AE37" s="175">
        <f t="shared" si="19"/>
        <v>0</v>
      </c>
      <c r="AF37" s="212"/>
    </row>
    <row r="38" spans="1:32" ht="26" customHeight="1" x14ac:dyDescent="0.2">
      <c r="A38" s="205"/>
      <c r="B38" s="250"/>
      <c r="C38" s="210"/>
      <c r="D38" s="151" t="s">
        <v>14</v>
      </c>
      <c r="E38" s="98"/>
      <c r="F38" s="95"/>
      <c r="G38" s="240"/>
      <c r="H38" s="85"/>
      <c r="I38" s="73"/>
      <c r="J38" s="73"/>
      <c r="K38" s="74"/>
      <c r="L38" s="74"/>
      <c r="M38" s="90">
        <f t="shared" si="16"/>
        <v>0</v>
      </c>
      <c r="N38" s="85"/>
      <c r="O38" s="73"/>
      <c r="P38" s="73"/>
      <c r="Q38" s="74"/>
      <c r="R38" s="74"/>
      <c r="S38" s="90">
        <f t="shared" si="17"/>
        <v>0</v>
      </c>
      <c r="T38" s="176"/>
      <c r="U38" s="177"/>
      <c r="V38" s="177"/>
      <c r="W38" s="178"/>
      <c r="X38" s="178"/>
      <c r="Y38" s="175">
        <f t="shared" si="18"/>
        <v>0</v>
      </c>
      <c r="Z38" s="176"/>
      <c r="AA38" s="177"/>
      <c r="AB38" s="177"/>
      <c r="AC38" s="178"/>
      <c r="AD38" s="178"/>
      <c r="AE38" s="175">
        <f t="shared" si="19"/>
        <v>0</v>
      </c>
      <c r="AF38" s="212"/>
    </row>
    <row r="39" spans="1:32" ht="26" customHeight="1" x14ac:dyDescent="0.2">
      <c r="A39" s="205"/>
      <c r="B39" s="250"/>
      <c r="C39" s="210"/>
      <c r="D39" s="162" t="s">
        <v>7</v>
      </c>
      <c r="E39" s="148"/>
      <c r="F39" s="95"/>
      <c r="G39" s="196" t="s">
        <v>60</v>
      </c>
      <c r="H39" s="85"/>
      <c r="I39" s="73"/>
      <c r="J39" s="73"/>
      <c r="K39" s="74"/>
      <c r="L39" s="74"/>
      <c r="M39" s="90">
        <f t="shared" si="16"/>
        <v>0</v>
      </c>
      <c r="N39" s="85"/>
      <c r="O39" s="73"/>
      <c r="P39" s="73"/>
      <c r="Q39" s="74"/>
      <c r="R39" s="74"/>
      <c r="S39" s="90">
        <f t="shared" si="17"/>
        <v>0</v>
      </c>
      <c r="T39" s="85"/>
      <c r="U39" s="73"/>
      <c r="V39" s="73"/>
      <c r="W39" s="74"/>
      <c r="X39" s="74"/>
      <c r="Y39" s="90">
        <f t="shared" si="18"/>
        <v>0</v>
      </c>
      <c r="Z39" s="85"/>
      <c r="AA39" s="73"/>
      <c r="AB39" s="73"/>
      <c r="AC39" s="74"/>
      <c r="AD39" s="74"/>
      <c r="AE39" s="90">
        <f t="shared" si="19"/>
        <v>0</v>
      </c>
      <c r="AF39" s="212"/>
    </row>
    <row r="40" spans="1:32" ht="26" customHeight="1" thickBot="1" x14ac:dyDescent="0.25">
      <c r="A40" s="205"/>
      <c r="B40" s="251"/>
      <c r="C40" s="210"/>
      <c r="D40" s="162" t="s">
        <v>7</v>
      </c>
      <c r="E40" s="148"/>
      <c r="F40" s="95"/>
      <c r="G40" s="196" t="s">
        <v>366</v>
      </c>
      <c r="H40" s="85"/>
      <c r="I40" s="73"/>
      <c r="J40" s="73"/>
      <c r="K40" s="74"/>
      <c r="L40" s="74"/>
      <c r="M40" s="90">
        <f t="shared" si="12"/>
        <v>0</v>
      </c>
      <c r="N40" s="85"/>
      <c r="O40" s="73"/>
      <c r="P40" s="73"/>
      <c r="Q40" s="74"/>
      <c r="R40" s="74"/>
      <c r="S40" s="90">
        <f t="shared" si="13"/>
        <v>0</v>
      </c>
      <c r="T40" s="85"/>
      <c r="U40" s="73"/>
      <c r="V40" s="73"/>
      <c r="W40" s="74"/>
      <c r="X40" s="74"/>
      <c r="Y40" s="90">
        <f t="shared" si="14"/>
        <v>0</v>
      </c>
      <c r="Z40" s="85"/>
      <c r="AA40" s="73"/>
      <c r="AB40" s="73"/>
      <c r="AC40" s="74"/>
      <c r="AD40" s="74"/>
      <c r="AE40" s="90">
        <f t="shared" si="15"/>
        <v>0</v>
      </c>
      <c r="AF40" s="212"/>
    </row>
    <row r="41" spans="1:32" ht="26" customHeight="1" thickTop="1" x14ac:dyDescent="0.2">
      <c r="A41" s="226" t="s">
        <v>337</v>
      </c>
      <c r="B41" s="250">
        <v>44743</v>
      </c>
      <c r="C41" s="227" t="s">
        <v>244</v>
      </c>
      <c r="D41" s="155" t="s">
        <v>12</v>
      </c>
      <c r="E41" s="149"/>
      <c r="F41" s="138"/>
      <c r="G41" s="234" t="s">
        <v>365</v>
      </c>
      <c r="H41" s="87"/>
      <c r="I41" s="76"/>
      <c r="J41" s="76"/>
      <c r="K41" s="77"/>
      <c r="L41" s="77"/>
      <c r="M41" s="82">
        <f t="shared" ref="M41:M43" si="20">SUM(H41+I41+J41+(36*(K41+L41)))</f>
        <v>0</v>
      </c>
      <c r="N41" s="87"/>
      <c r="O41" s="76"/>
      <c r="P41" s="76"/>
      <c r="Q41" s="77"/>
      <c r="R41" s="77"/>
      <c r="S41" s="82">
        <f t="shared" ref="S41:S43" si="21">SUM(N41+O41+P41+(60*(Q41+R41)))</f>
        <v>0</v>
      </c>
      <c r="T41" s="164"/>
      <c r="U41" s="165"/>
      <c r="V41" s="165"/>
      <c r="W41" s="166"/>
      <c r="X41" s="166"/>
      <c r="Y41" s="163">
        <f t="shared" ref="Y41:Y43" si="22">SUM(T41+U41+V41+(120*(W41+X41)))</f>
        <v>0</v>
      </c>
      <c r="Z41" s="164"/>
      <c r="AA41" s="165"/>
      <c r="AB41" s="165"/>
      <c r="AC41" s="166"/>
      <c r="AD41" s="166"/>
      <c r="AE41" s="163">
        <f t="shared" ref="AE41:AE43" si="23">SUM(Z41+AA41+AB41+(240*(AC41+AD41)))</f>
        <v>0</v>
      </c>
      <c r="AF41" s="228" t="s">
        <v>337</v>
      </c>
    </row>
    <row r="42" spans="1:32" ht="26" customHeight="1" x14ac:dyDescent="0.2">
      <c r="A42" s="205"/>
      <c r="B42" s="250"/>
      <c r="C42" s="210"/>
      <c r="D42" s="151" t="s">
        <v>13</v>
      </c>
      <c r="E42" s="146"/>
      <c r="F42" s="95"/>
      <c r="G42" s="235"/>
      <c r="H42" s="85"/>
      <c r="I42" s="73"/>
      <c r="J42" s="73"/>
      <c r="K42" s="74"/>
      <c r="L42" s="74"/>
      <c r="M42" s="90">
        <f t="shared" si="20"/>
        <v>0</v>
      </c>
      <c r="N42" s="85"/>
      <c r="O42" s="73"/>
      <c r="P42" s="73"/>
      <c r="Q42" s="74"/>
      <c r="R42" s="74"/>
      <c r="S42" s="90">
        <f t="shared" si="21"/>
        <v>0</v>
      </c>
      <c r="T42" s="176"/>
      <c r="U42" s="177"/>
      <c r="V42" s="177"/>
      <c r="W42" s="178"/>
      <c r="X42" s="178"/>
      <c r="Y42" s="175">
        <f t="shared" si="22"/>
        <v>0</v>
      </c>
      <c r="Z42" s="176"/>
      <c r="AA42" s="177"/>
      <c r="AB42" s="177"/>
      <c r="AC42" s="178"/>
      <c r="AD42" s="178"/>
      <c r="AE42" s="175">
        <f t="shared" si="23"/>
        <v>0</v>
      </c>
      <c r="AF42" s="212"/>
    </row>
    <row r="43" spans="1:32" ht="26" customHeight="1" x14ac:dyDescent="0.2">
      <c r="A43" s="205"/>
      <c r="B43" s="250"/>
      <c r="C43" s="210"/>
      <c r="D43" s="151" t="s">
        <v>14</v>
      </c>
      <c r="E43" s="98"/>
      <c r="F43" s="95"/>
      <c r="G43" s="235"/>
      <c r="H43" s="85"/>
      <c r="I43" s="73"/>
      <c r="J43" s="73"/>
      <c r="K43" s="74"/>
      <c r="L43" s="74"/>
      <c r="M43" s="90">
        <f t="shared" si="20"/>
        <v>0</v>
      </c>
      <c r="N43" s="85"/>
      <c r="O43" s="73"/>
      <c r="P43" s="73"/>
      <c r="Q43" s="74"/>
      <c r="R43" s="74"/>
      <c r="S43" s="90">
        <f t="shared" si="21"/>
        <v>0</v>
      </c>
      <c r="T43" s="176"/>
      <c r="U43" s="177"/>
      <c r="V43" s="177"/>
      <c r="W43" s="178"/>
      <c r="X43" s="178"/>
      <c r="Y43" s="175">
        <f t="shared" si="22"/>
        <v>0</v>
      </c>
      <c r="Z43" s="176"/>
      <c r="AA43" s="177"/>
      <c r="AB43" s="177"/>
      <c r="AC43" s="178"/>
      <c r="AD43" s="178"/>
      <c r="AE43" s="175">
        <f t="shared" si="23"/>
        <v>0</v>
      </c>
      <c r="AF43" s="212"/>
    </row>
    <row r="44" spans="1:32" ht="26" customHeight="1" thickBot="1" x14ac:dyDescent="0.25">
      <c r="A44" s="206"/>
      <c r="B44" s="251"/>
      <c r="C44" s="211"/>
      <c r="D44" s="161" t="s">
        <v>7</v>
      </c>
      <c r="E44" s="147"/>
      <c r="F44" s="96"/>
      <c r="G44" s="236"/>
      <c r="H44" s="91"/>
      <c r="I44" s="80"/>
      <c r="J44" s="80"/>
      <c r="K44" s="81"/>
      <c r="L44" s="81"/>
      <c r="M44" s="86">
        <f>SUM(H44+I44+J44+(36*(K44+L44)))</f>
        <v>0</v>
      </c>
      <c r="N44" s="91"/>
      <c r="O44" s="80"/>
      <c r="P44" s="80"/>
      <c r="Q44" s="81"/>
      <c r="R44" s="81"/>
      <c r="S44" s="86">
        <f>SUM(N44+O44+P44+(60*(Q44+R44)))</f>
        <v>0</v>
      </c>
      <c r="T44" s="91"/>
      <c r="U44" s="80"/>
      <c r="V44" s="80"/>
      <c r="W44" s="81"/>
      <c r="X44" s="81"/>
      <c r="Y44" s="86">
        <f>SUM(T44+U44+V44+(120*(W44+X44)))</f>
        <v>0</v>
      </c>
      <c r="Z44" s="91"/>
      <c r="AA44" s="80"/>
      <c r="AB44" s="80"/>
      <c r="AC44" s="81"/>
      <c r="AD44" s="81"/>
      <c r="AE44" s="86">
        <f>SUM(Z44+AA44+AB44+(240*(AC44+AD44)))</f>
        <v>0</v>
      </c>
      <c r="AF44" s="213"/>
    </row>
    <row r="45" spans="1:32" ht="26" customHeight="1" thickTop="1" x14ac:dyDescent="0.2">
      <c r="A45" s="226" t="s">
        <v>338</v>
      </c>
      <c r="B45" s="250">
        <v>44743</v>
      </c>
      <c r="C45" s="227" t="s">
        <v>244</v>
      </c>
      <c r="D45" s="155" t="s">
        <v>12</v>
      </c>
      <c r="E45" s="149"/>
      <c r="F45" s="138"/>
      <c r="G45" s="238" t="s">
        <v>60</v>
      </c>
      <c r="H45" s="87"/>
      <c r="I45" s="76"/>
      <c r="J45" s="76"/>
      <c r="K45" s="77"/>
      <c r="L45" s="77"/>
      <c r="M45" s="82">
        <f t="shared" ref="M45:M47" si="24">SUM(H45+I45+J45+(36*(K45+L45)))</f>
        <v>0</v>
      </c>
      <c r="N45" s="87"/>
      <c r="O45" s="76"/>
      <c r="P45" s="76"/>
      <c r="Q45" s="77"/>
      <c r="R45" s="77"/>
      <c r="S45" s="82">
        <f t="shared" ref="S45:S47" si="25">SUM(N45+O45+P45+(60*(Q45+R45)))</f>
        <v>0</v>
      </c>
      <c r="T45" s="164"/>
      <c r="U45" s="165"/>
      <c r="V45" s="165"/>
      <c r="W45" s="166"/>
      <c r="X45" s="166"/>
      <c r="Y45" s="163">
        <f t="shared" ref="Y45:Y47" si="26">SUM(T45+U45+V45+(120*(W45+X45)))</f>
        <v>0</v>
      </c>
      <c r="Z45" s="164"/>
      <c r="AA45" s="165"/>
      <c r="AB45" s="165"/>
      <c r="AC45" s="166"/>
      <c r="AD45" s="166"/>
      <c r="AE45" s="163">
        <f t="shared" ref="AE45:AE47" si="27">SUM(Z45+AA45+AB45+(240*(AC45+AD45)))</f>
        <v>0</v>
      </c>
      <c r="AF45" s="228" t="s">
        <v>338</v>
      </c>
    </row>
    <row r="46" spans="1:32" ht="26" customHeight="1" x14ac:dyDescent="0.2">
      <c r="A46" s="205"/>
      <c r="B46" s="250"/>
      <c r="C46" s="210"/>
      <c r="D46" s="151" t="s">
        <v>13</v>
      </c>
      <c r="E46" s="146"/>
      <c r="F46" s="95"/>
      <c r="G46" s="239"/>
      <c r="H46" s="85"/>
      <c r="I46" s="73"/>
      <c r="J46" s="73"/>
      <c r="K46" s="74"/>
      <c r="L46" s="74"/>
      <c r="M46" s="90">
        <f t="shared" si="24"/>
        <v>0</v>
      </c>
      <c r="N46" s="85"/>
      <c r="O46" s="73"/>
      <c r="P46" s="73"/>
      <c r="Q46" s="74"/>
      <c r="R46" s="74"/>
      <c r="S46" s="90">
        <f t="shared" si="25"/>
        <v>0</v>
      </c>
      <c r="T46" s="176"/>
      <c r="U46" s="177"/>
      <c r="V46" s="177"/>
      <c r="W46" s="178"/>
      <c r="X46" s="178"/>
      <c r="Y46" s="175">
        <f t="shared" si="26"/>
        <v>0</v>
      </c>
      <c r="Z46" s="176"/>
      <c r="AA46" s="177"/>
      <c r="AB46" s="177"/>
      <c r="AC46" s="178"/>
      <c r="AD46" s="178"/>
      <c r="AE46" s="175">
        <f t="shared" si="27"/>
        <v>0</v>
      </c>
      <c r="AF46" s="212"/>
    </row>
    <row r="47" spans="1:32" ht="26" customHeight="1" x14ac:dyDescent="0.2">
      <c r="A47" s="205"/>
      <c r="B47" s="250"/>
      <c r="C47" s="210"/>
      <c r="D47" s="151" t="s">
        <v>14</v>
      </c>
      <c r="E47" s="98"/>
      <c r="F47" s="95"/>
      <c r="G47" s="240"/>
      <c r="H47" s="85"/>
      <c r="I47" s="73"/>
      <c r="J47" s="73"/>
      <c r="K47" s="74"/>
      <c r="L47" s="74"/>
      <c r="M47" s="90">
        <f t="shared" si="24"/>
        <v>0</v>
      </c>
      <c r="N47" s="85"/>
      <c r="O47" s="73"/>
      <c r="P47" s="73"/>
      <c r="Q47" s="74"/>
      <c r="R47" s="74"/>
      <c r="S47" s="90">
        <f t="shared" si="25"/>
        <v>0</v>
      </c>
      <c r="T47" s="176"/>
      <c r="U47" s="177"/>
      <c r="V47" s="177"/>
      <c r="W47" s="178"/>
      <c r="X47" s="178"/>
      <c r="Y47" s="175">
        <f t="shared" si="26"/>
        <v>0</v>
      </c>
      <c r="Z47" s="176"/>
      <c r="AA47" s="177"/>
      <c r="AB47" s="177"/>
      <c r="AC47" s="178"/>
      <c r="AD47" s="178"/>
      <c r="AE47" s="175">
        <f t="shared" si="27"/>
        <v>0</v>
      </c>
      <c r="AF47" s="212"/>
    </row>
    <row r="48" spans="1:32" ht="26" customHeight="1" x14ac:dyDescent="0.2">
      <c r="A48" s="205"/>
      <c r="B48" s="250"/>
      <c r="C48" s="210"/>
      <c r="D48" s="191" t="s">
        <v>7</v>
      </c>
      <c r="E48" s="146"/>
      <c r="F48" s="94"/>
      <c r="G48" s="197" t="s">
        <v>60</v>
      </c>
      <c r="H48" s="84"/>
      <c r="I48" s="70"/>
      <c r="J48" s="70"/>
      <c r="K48" s="71"/>
      <c r="L48" s="71"/>
      <c r="M48" s="89">
        <f>SUM(H48+I48+J48+(36*(K48+L48)))</f>
        <v>0</v>
      </c>
      <c r="N48" s="84"/>
      <c r="O48" s="70"/>
      <c r="P48" s="70"/>
      <c r="Q48" s="71"/>
      <c r="R48" s="71"/>
      <c r="S48" s="89">
        <f>SUM(N48+O48+P48+(60*(Q48+R48)))</f>
        <v>0</v>
      </c>
      <c r="T48" s="84"/>
      <c r="U48" s="70"/>
      <c r="V48" s="70"/>
      <c r="W48" s="71"/>
      <c r="X48" s="71"/>
      <c r="Y48" s="89">
        <f>SUM(T48+U48+V48+(120*(W48+X48)))</f>
        <v>0</v>
      </c>
      <c r="Z48" s="84"/>
      <c r="AA48" s="70"/>
      <c r="AB48" s="70"/>
      <c r="AC48" s="71"/>
      <c r="AD48" s="71"/>
      <c r="AE48" s="89">
        <f>SUM(Z48+AA48+AB48+(240*(AC48+AD48)))</f>
        <v>0</v>
      </c>
      <c r="AF48" s="212"/>
    </row>
    <row r="49" spans="1:32" ht="26" customHeight="1" thickBot="1" x14ac:dyDescent="0.25">
      <c r="A49" s="206"/>
      <c r="B49" s="251"/>
      <c r="C49" s="211"/>
      <c r="D49" s="189" t="s">
        <v>7</v>
      </c>
      <c r="E49" s="190"/>
      <c r="F49" s="140"/>
      <c r="G49" s="198" t="s">
        <v>64</v>
      </c>
      <c r="H49" s="141"/>
      <c r="I49" s="142"/>
      <c r="J49" s="142"/>
      <c r="K49" s="143"/>
      <c r="L49" s="143"/>
      <c r="M49" s="144">
        <f>SUM(H49+I49+J49+(36*(K49+L49)))</f>
        <v>0</v>
      </c>
      <c r="N49" s="141"/>
      <c r="O49" s="142"/>
      <c r="P49" s="142"/>
      <c r="Q49" s="143"/>
      <c r="R49" s="143"/>
      <c r="S49" s="144">
        <f>SUM(N49+O49+P49+(60*(Q49+R49)))</f>
        <v>0</v>
      </c>
      <c r="T49" s="141"/>
      <c r="U49" s="142"/>
      <c r="V49" s="142"/>
      <c r="W49" s="143"/>
      <c r="X49" s="143"/>
      <c r="Y49" s="144">
        <f>SUM(T49+U49+V49+(120*(W49+X49)))</f>
        <v>0</v>
      </c>
      <c r="Z49" s="141"/>
      <c r="AA49" s="142"/>
      <c r="AB49" s="142"/>
      <c r="AC49" s="143"/>
      <c r="AD49" s="143"/>
      <c r="AE49" s="144">
        <f>SUM(Z49+AA49+AB49+(240*(AC49+AD49)))</f>
        <v>0</v>
      </c>
      <c r="AF49" s="213"/>
    </row>
    <row r="50" spans="1:32" ht="26" customHeight="1" thickTop="1" x14ac:dyDescent="0.2">
      <c r="A50" s="205" t="s">
        <v>339</v>
      </c>
      <c r="B50" s="250">
        <v>44743</v>
      </c>
      <c r="C50" s="210" t="s">
        <v>244</v>
      </c>
      <c r="D50" s="156" t="s">
        <v>12</v>
      </c>
      <c r="E50" s="145"/>
      <c r="F50" s="97"/>
      <c r="G50" s="238" t="s">
        <v>60</v>
      </c>
      <c r="H50" s="88"/>
      <c r="I50" s="78"/>
      <c r="J50" s="78"/>
      <c r="K50" s="79"/>
      <c r="L50" s="79"/>
      <c r="M50" s="83">
        <f t="shared" ref="M50:M73" si="28">SUM(H50+I50+J50+(36*(K50+L50)))</f>
        <v>0</v>
      </c>
      <c r="N50" s="88"/>
      <c r="O50" s="78"/>
      <c r="P50" s="78"/>
      <c r="Q50" s="79"/>
      <c r="R50" s="79"/>
      <c r="S50" s="83">
        <f t="shared" ref="S50:S73" si="29">SUM(N50+O50+P50+(60*(Q50+R50)))</f>
        <v>0</v>
      </c>
      <c r="T50" s="184"/>
      <c r="U50" s="185"/>
      <c r="V50" s="185"/>
      <c r="W50" s="186"/>
      <c r="X50" s="186"/>
      <c r="Y50" s="183">
        <f t="shared" ref="Y50:Y73" si="30">SUM(T50+U50+V50+(120*(W50+X50)))</f>
        <v>0</v>
      </c>
      <c r="Z50" s="184"/>
      <c r="AA50" s="185"/>
      <c r="AB50" s="185"/>
      <c r="AC50" s="186"/>
      <c r="AD50" s="186"/>
      <c r="AE50" s="183">
        <f t="shared" ref="AE50:AE73" si="31">SUM(Z50+AA50+AB50+(240*(AC50+AD50)))</f>
        <v>0</v>
      </c>
      <c r="AF50" s="212" t="s">
        <v>339</v>
      </c>
    </row>
    <row r="51" spans="1:32" ht="26" customHeight="1" x14ac:dyDescent="0.2">
      <c r="A51" s="205"/>
      <c r="B51" s="250"/>
      <c r="C51" s="210"/>
      <c r="D51" s="151" t="s">
        <v>13</v>
      </c>
      <c r="E51" s="146"/>
      <c r="F51" s="95"/>
      <c r="G51" s="239"/>
      <c r="H51" s="85"/>
      <c r="I51" s="73"/>
      <c r="J51" s="73"/>
      <c r="K51" s="74"/>
      <c r="L51" s="74"/>
      <c r="M51" s="90">
        <f>SUM(H51+I51+J51+(36*(K51+L51)))</f>
        <v>0</v>
      </c>
      <c r="N51" s="85"/>
      <c r="O51" s="73"/>
      <c r="P51" s="73"/>
      <c r="Q51" s="74"/>
      <c r="R51" s="74"/>
      <c r="S51" s="90">
        <f t="shared" si="29"/>
        <v>0</v>
      </c>
      <c r="T51" s="176"/>
      <c r="U51" s="177"/>
      <c r="V51" s="177"/>
      <c r="W51" s="178"/>
      <c r="X51" s="178"/>
      <c r="Y51" s="175">
        <f t="shared" si="30"/>
        <v>0</v>
      </c>
      <c r="Z51" s="176"/>
      <c r="AA51" s="177"/>
      <c r="AB51" s="177"/>
      <c r="AC51" s="178"/>
      <c r="AD51" s="178"/>
      <c r="AE51" s="175">
        <f t="shared" si="31"/>
        <v>0</v>
      </c>
      <c r="AF51" s="212"/>
    </row>
    <row r="52" spans="1:32" ht="26" customHeight="1" x14ac:dyDescent="0.2">
      <c r="A52" s="205"/>
      <c r="B52" s="250"/>
      <c r="C52" s="210"/>
      <c r="D52" s="150" t="s">
        <v>14</v>
      </c>
      <c r="E52" s="98"/>
      <c r="F52" s="94"/>
      <c r="G52" s="239"/>
      <c r="H52" s="84"/>
      <c r="I52" s="70"/>
      <c r="J52" s="70"/>
      <c r="K52" s="71"/>
      <c r="L52" s="71"/>
      <c r="M52" s="89">
        <f>SUM(H52+I52+J52+(36*(K52+L52)))</f>
        <v>0</v>
      </c>
      <c r="N52" s="84"/>
      <c r="O52" s="70"/>
      <c r="P52" s="70"/>
      <c r="Q52" s="71"/>
      <c r="R52" s="71"/>
      <c r="S52" s="89">
        <f t="shared" si="29"/>
        <v>0</v>
      </c>
      <c r="T52" s="180"/>
      <c r="U52" s="181"/>
      <c r="V52" s="181"/>
      <c r="W52" s="182"/>
      <c r="X52" s="182"/>
      <c r="Y52" s="179">
        <f t="shared" si="30"/>
        <v>0</v>
      </c>
      <c r="Z52" s="180"/>
      <c r="AA52" s="181"/>
      <c r="AB52" s="181"/>
      <c r="AC52" s="182"/>
      <c r="AD52" s="182"/>
      <c r="AE52" s="179">
        <f t="shared" si="31"/>
        <v>0</v>
      </c>
      <c r="AF52" s="212"/>
    </row>
    <row r="53" spans="1:32" ht="26" customHeight="1" x14ac:dyDescent="0.2">
      <c r="A53" s="205"/>
      <c r="B53" s="250"/>
      <c r="C53" s="210"/>
      <c r="D53" s="156" t="s">
        <v>12</v>
      </c>
      <c r="E53" s="145"/>
      <c r="F53" s="94"/>
      <c r="G53" s="217" t="s">
        <v>64</v>
      </c>
      <c r="H53" s="84"/>
      <c r="I53" s="70"/>
      <c r="J53" s="70"/>
      <c r="K53" s="71"/>
      <c r="L53" s="71"/>
      <c r="M53" s="89">
        <f t="shared" ref="M53:M55" si="32">SUM(H53+I53+J53+(36*(K53+L53)))</f>
        <v>0</v>
      </c>
      <c r="N53" s="84"/>
      <c r="O53" s="70"/>
      <c r="P53" s="70"/>
      <c r="Q53" s="71"/>
      <c r="R53" s="71"/>
      <c r="S53" s="89">
        <f t="shared" ref="S53:S55" si="33">SUM(N53+O53+P53+(60*(Q53+R53)))</f>
        <v>0</v>
      </c>
      <c r="T53" s="184"/>
      <c r="U53" s="185"/>
      <c r="V53" s="185"/>
      <c r="W53" s="186"/>
      <c r="X53" s="186"/>
      <c r="Y53" s="183">
        <f t="shared" ref="Y53:Y55" si="34">SUM(T53+U53+V53+(120*(W53+X53)))</f>
        <v>0</v>
      </c>
      <c r="Z53" s="184"/>
      <c r="AA53" s="185"/>
      <c r="AB53" s="185"/>
      <c r="AC53" s="186"/>
      <c r="AD53" s="186"/>
      <c r="AE53" s="183">
        <f t="shared" ref="AE53:AE55" si="35">SUM(Z53+AA53+AB53+(240*(AC53+AD53)))</f>
        <v>0</v>
      </c>
      <c r="AF53" s="212"/>
    </row>
    <row r="54" spans="1:32" ht="26" customHeight="1" x14ac:dyDescent="0.2">
      <c r="A54" s="205"/>
      <c r="B54" s="250"/>
      <c r="C54" s="210"/>
      <c r="D54" s="151" t="s">
        <v>13</v>
      </c>
      <c r="E54" s="146"/>
      <c r="F54" s="95"/>
      <c r="G54" s="215"/>
      <c r="H54" s="85"/>
      <c r="I54" s="73"/>
      <c r="J54" s="73"/>
      <c r="K54" s="74"/>
      <c r="L54" s="74"/>
      <c r="M54" s="90">
        <f t="shared" si="32"/>
        <v>0</v>
      </c>
      <c r="N54" s="85"/>
      <c r="O54" s="73"/>
      <c r="P54" s="73"/>
      <c r="Q54" s="74"/>
      <c r="R54" s="74"/>
      <c r="S54" s="90">
        <f t="shared" si="33"/>
        <v>0</v>
      </c>
      <c r="T54" s="176"/>
      <c r="U54" s="177"/>
      <c r="V54" s="177"/>
      <c r="W54" s="178"/>
      <c r="X54" s="178"/>
      <c r="Y54" s="175">
        <f t="shared" si="34"/>
        <v>0</v>
      </c>
      <c r="Z54" s="176"/>
      <c r="AA54" s="177"/>
      <c r="AB54" s="177"/>
      <c r="AC54" s="178"/>
      <c r="AD54" s="178"/>
      <c r="AE54" s="175">
        <f t="shared" si="35"/>
        <v>0</v>
      </c>
      <c r="AF54" s="212"/>
    </row>
    <row r="55" spans="1:32" ht="26" customHeight="1" x14ac:dyDescent="0.2">
      <c r="A55" s="205"/>
      <c r="B55" s="250"/>
      <c r="C55" s="210"/>
      <c r="D55" s="151" t="s">
        <v>14</v>
      </c>
      <c r="E55" s="98"/>
      <c r="F55" s="95"/>
      <c r="G55" s="218"/>
      <c r="H55" s="85"/>
      <c r="I55" s="73"/>
      <c r="J55" s="73"/>
      <c r="K55" s="74"/>
      <c r="L55" s="74"/>
      <c r="M55" s="90">
        <f t="shared" si="32"/>
        <v>0</v>
      </c>
      <c r="N55" s="85"/>
      <c r="O55" s="73"/>
      <c r="P55" s="73"/>
      <c r="Q55" s="74"/>
      <c r="R55" s="74"/>
      <c r="S55" s="90">
        <f t="shared" si="33"/>
        <v>0</v>
      </c>
      <c r="T55" s="176"/>
      <c r="U55" s="177"/>
      <c r="V55" s="177"/>
      <c r="W55" s="178"/>
      <c r="X55" s="178"/>
      <c r="Y55" s="175">
        <f t="shared" si="34"/>
        <v>0</v>
      </c>
      <c r="Z55" s="176"/>
      <c r="AA55" s="177"/>
      <c r="AB55" s="177"/>
      <c r="AC55" s="178"/>
      <c r="AD55" s="178"/>
      <c r="AE55" s="175">
        <f t="shared" si="35"/>
        <v>0</v>
      </c>
      <c r="AF55" s="212"/>
    </row>
    <row r="56" spans="1:32" ht="26" customHeight="1" x14ac:dyDescent="0.2">
      <c r="A56" s="205"/>
      <c r="B56" s="250"/>
      <c r="C56" s="210"/>
      <c r="D56" s="191" t="s">
        <v>7</v>
      </c>
      <c r="E56" s="146"/>
      <c r="F56" s="94"/>
      <c r="G56" s="199" t="s">
        <v>291</v>
      </c>
      <c r="H56" s="84"/>
      <c r="I56" s="70"/>
      <c r="J56" s="70"/>
      <c r="K56" s="71"/>
      <c r="L56" s="71"/>
      <c r="M56" s="89">
        <f t="shared" ref="M56:M57" si="36">SUM(H56+I56+J56+(36*(K56+L56)))</f>
        <v>0</v>
      </c>
      <c r="N56" s="84"/>
      <c r="O56" s="70"/>
      <c r="P56" s="70"/>
      <c r="Q56" s="71"/>
      <c r="R56" s="71"/>
      <c r="S56" s="89">
        <f t="shared" ref="S56:S57" si="37">SUM(N56+O56+P56+(60*(Q56+R56)))</f>
        <v>0</v>
      </c>
      <c r="T56" s="84"/>
      <c r="U56" s="70"/>
      <c r="V56" s="70"/>
      <c r="W56" s="71"/>
      <c r="X56" s="71"/>
      <c r="Y56" s="89">
        <f t="shared" ref="Y56:Y57" si="38">SUM(T56+U56+V56+(120*(W56+X56)))</f>
        <v>0</v>
      </c>
      <c r="Z56" s="84"/>
      <c r="AA56" s="70"/>
      <c r="AB56" s="70"/>
      <c r="AC56" s="71"/>
      <c r="AD56" s="71"/>
      <c r="AE56" s="89">
        <f t="shared" ref="AE56:AE57" si="39">SUM(Z56+AA56+AB56+(240*(AC56+AD56)))</f>
        <v>0</v>
      </c>
      <c r="AF56" s="212"/>
    </row>
    <row r="57" spans="1:32" ht="26" customHeight="1" x14ac:dyDescent="0.2">
      <c r="A57" s="205"/>
      <c r="B57" s="250"/>
      <c r="C57" s="210"/>
      <c r="D57" s="192" t="s">
        <v>7</v>
      </c>
      <c r="E57" s="145"/>
      <c r="F57" s="97"/>
      <c r="G57" s="200" t="s">
        <v>60</v>
      </c>
      <c r="H57" s="88"/>
      <c r="I57" s="78"/>
      <c r="J57" s="78"/>
      <c r="K57" s="79"/>
      <c r="L57" s="79"/>
      <c r="M57" s="83">
        <f t="shared" si="36"/>
        <v>0</v>
      </c>
      <c r="N57" s="88"/>
      <c r="O57" s="78"/>
      <c r="P57" s="78"/>
      <c r="Q57" s="79"/>
      <c r="R57" s="79"/>
      <c r="S57" s="83">
        <f t="shared" si="37"/>
        <v>0</v>
      </c>
      <c r="T57" s="88"/>
      <c r="U57" s="78"/>
      <c r="V57" s="78"/>
      <c r="W57" s="79"/>
      <c r="X57" s="79"/>
      <c r="Y57" s="83">
        <f t="shared" si="38"/>
        <v>0</v>
      </c>
      <c r="Z57" s="88"/>
      <c r="AA57" s="78"/>
      <c r="AB57" s="78"/>
      <c r="AC57" s="79"/>
      <c r="AD57" s="79"/>
      <c r="AE57" s="83">
        <f t="shared" si="39"/>
        <v>0</v>
      </c>
      <c r="AF57" s="212"/>
    </row>
    <row r="58" spans="1:32" ht="26" customHeight="1" thickBot="1" x14ac:dyDescent="0.25">
      <c r="A58" s="206"/>
      <c r="B58" s="251"/>
      <c r="C58" s="211"/>
      <c r="D58" s="189" t="s">
        <v>7</v>
      </c>
      <c r="E58" s="190"/>
      <c r="F58" s="140"/>
      <c r="G58" s="201" t="s">
        <v>64</v>
      </c>
      <c r="H58" s="141"/>
      <c r="I58" s="142"/>
      <c r="J58" s="142"/>
      <c r="K58" s="143"/>
      <c r="L58" s="143"/>
      <c r="M58" s="144">
        <f t="shared" si="28"/>
        <v>0</v>
      </c>
      <c r="N58" s="141"/>
      <c r="O58" s="142"/>
      <c r="P58" s="142"/>
      <c r="Q58" s="143"/>
      <c r="R58" s="143"/>
      <c r="S58" s="144">
        <f t="shared" si="29"/>
        <v>0</v>
      </c>
      <c r="T58" s="141"/>
      <c r="U58" s="142"/>
      <c r="V58" s="142"/>
      <c r="W58" s="143"/>
      <c r="X58" s="143"/>
      <c r="Y58" s="144">
        <f t="shared" si="30"/>
        <v>0</v>
      </c>
      <c r="Z58" s="141"/>
      <c r="AA58" s="142"/>
      <c r="AB58" s="142"/>
      <c r="AC58" s="143"/>
      <c r="AD58" s="143"/>
      <c r="AE58" s="144">
        <f t="shared" si="31"/>
        <v>0</v>
      </c>
      <c r="AF58" s="213"/>
    </row>
    <row r="59" spans="1:32" ht="26" customHeight="1" thickTop="1" x14ac:dyDescent="0.2">
      <c r="A59" s="205" t="s">
        <v>340</v>
      </c>
      <c r="B59" s="250">
        <v>44743</v>
      </c>
      <c r="C59" s="210" t="s">
        <v>244</v>
      </c>
      <c r="D59" s="150" t="s">
        <v>12</v>
      </c>
      <c r="E59" s="146"/>
      <c r="F59" s="94"/>
      <c r="G59" s="238" t="s">
        <v>60</v>
      </c>
      <c r="H59" s="84"/>
      <c r="I59" s="70"/>
      <c r="J59" s="70"/>
      <c r="K59" s="71"/>
      <c r="L59" s="71"/>
      <c r="M59" s="89">
        <f t="shared" si="28"/>
        <v>0</v>
      </c>
      <c r="N59" s="84"/>
      <c r="O59" s="70"/>
      <c r="P59" s="70"/>
      <c r="Q59" s="71"/>
      <c r="R59" s="71"/>
      <c r="S59" s="89">
        <f t="shared" si="29"/>
        <v>0</v>
      </c>
      <c r="T59" s="180"/>
      <c r="U59" s="181"/>
      <c r="V59" s="181"/>
      <c r="W59" s="182"/>
      <c r="X59" s="182"/>
      <c r="Y59" s="179">
        <f t="shared" si="30"/>
        <v>0</v>
      </c>
      <c r="Z59" s="180"/>
      <c r="AA59" s="181"/>
      <c r="AB59" s="181"/>
      <c r="AC59" s="182"/>
      <c r="AD59" s="182"/>
      <c r="AE59" s="179">
        <f t="shared" si="31"/>
        <v>0</v>
      </c>
      <c r="AF59" s="212" t="s">
        <v>340</v>
      </c>
    </row>
    <row r="60" spans="1:32" ht="26" customHeight="1" x14ac:dyDescent="0.2">
      <c r="A60" s="205"/>
      <c r="B60" s="250"/>
      <c r="C60" s="210"/>
      <c r="D60" s="151" t="s">
        <v>13</v>
      </c>
      <c r="E60" s="146"/>
      <c r="F60" s="95"/>
      <c r="G60" s="239"/>
      <c r="H60" s="85"/>
      <c r="I60" s="73"/>
      <c r="J60" s="73"/>
      <c r="K60" s="74"/>
      <c r="L60" s="74"/>
      <c r="M60" s="90">
        <f t="shared" si="28"/>
        <v>0</v>
      </c>
      <c r="N60" s="85"/>
      <c r="O60" s="73"/>
      <c r="P60" s="73"/>
      <c r="Q60" s="74"/>
      <c r="R60" s="74"/>
      <c r="S60" s="90">
        <f t="shared" si="29"/>
        <v>0</v>
      </c>
      <c r="T60" s="176"/>
      <c r="U60" s="177"/>
      <c r="V60" s="177"/>
      <c r="W60" s="178"/>
      <c r="X60" s="178"/>
      <c r="Y60" s="175">
        <f t="shared" si="30"/>
        <v>0</v>
      </c>
      <c r="Z60" s="176"/>
      <c r="AA60" s="177"/>
      <c r="AB60" s="177"/>
      <c r="AC60" s="178"/>
      <c r="AD60" s="178"/>
      <c r="AE60" s="175">
        <f t="shared" si="31"/>
        <v>0</v>
      </c>
      <c r="AF60" s="212"/>
    </row>
    <row r="61" spans="1:32" ht="26" customHeight="1" x14ac:dyDescent="0.2">
      <c r="A61" s="205"/>
      <c r="B61" s="250"/>
      <c r="C61" s="210"/>
      <c r="D61" s="150" t="s">
        <v>14</v>
      </c>
      <c r="E61" s="98"/>
      <c r="F61" s="95"/>
      <c r="G61" s="240"/>
      <c r="H61" s="85"/>
      <c r="I61" s="73"/>
      <c r="J61" s="73"/>
      <c r="K61" s="74"/>
      <c r="L61" s="74"/>
      <c r="M61" s="90">
        <f t="shared" si="28"/>
        <v>0</v>
      </c>
      <c r="N61" s="85"/>
      <c r="O61" s="73"/>
      <c r="P61" s="73"/>
      <c r="Q61" s="74"/>
      <c r="R61" s="74"/>
      <c r="S61" s="90">
        <f t="shared" si="29"/>
        <v>0</v>
      </c>
      <c r="T61" s="180"/>
      <c r="U61" s="181"/>
      <c r="V61" s="181"/>
      <c r="W61" s="182"/>
      <c r="X61" s="182"/>
      <c r="Y61" s="179">
        <f t="shared" si="30"/>
        <v>0</v>
      </c>
      <c r="Z61" s="180"/>
      <c r="AA61" s="181"/>
      <c r="AB61" s="181"/>
      <c r="AC61" s="182"/>
      <c r="AD61" s="182"/>
      <c r="AE61" s="179">
        <f t="shared" si="31"/>
        <v>0</v>
      </c>
      <c r="AF61" s="212"/>
    </row>
    <row r="62" spans="1:32" ht="26" customHeight="1" x14ac:dyDescent="0.2">
      <c r="A62" s="205"/>
      <c r="B62" s="250"/>
      <c r="C62" s="210"/>
      <c r="D62" s="156" t="s">
        <v>12</v>
      </c>
      <c r="E62" s="145"/>
      <c r="F62" s="94"/>
      <c r="G62" s="217" t="s">
        <v>64</v>
      </c>
      <c r="H62" s="84"/>
      <c r="I62" s="70"/>
      <c r="J62" s="70"/>
      <c r="K62" s="71"/>
      <c r="L62" s="71"/>
      <c r="M62" s="89">
        <f t="shared" si="28"/>
        <v>0</v>
      </c>
      <c r="N62" s="84"/>
      <c r="O62" s="70"/>
      <c r="P62" s="70"/>
      <c r="Q62" s="71"/>
      <c r="R62" s="71"/>
      <c r="S62" s="89">
        <f t="shared" si="29"/>
        <v>0</v>
      </c>
      <c r="T62" s="184"/>
      <c r="U62" s="185"/>
      <c r="V62" s="185"/>
      <c r="W62" s="186"/>
      <c r="X62" s="186"/>
      <c r="Y62" s="183">
        <f t="shared" si="30"/>
        <v>0</v>
      </c>
      <c r="Z62" s="184"/>
      <c r="AA62" s="185"/>
      <c r="AB62" s="185"/>
      <c r="AC62" s="186"/>
      <c r="AD62" s="186"/>
      <c r="AE62" s="183">
        <f t="shared" si="31"/>
        <v>0</v>
      </c>
      <c r="AF62" s="212"/>
    </row>
    <row r="63" spans="1:32" ht="26" customHeight="1" x14ac:dyDescent="0.2">
      <c r="A63" s="205"/>
      <c r="B63" s="250"/>
      <c r="C63" s="210"/>
      <c r="D63" s="151" t="s">
        <v>13</v>
      </c>
      <c r="E63" s="146"/>
      <c r="F63" s="95"/>
      <c r="G63" s="215"/>
      <c r="H63" s="85"/>
      <c r="I63" s="73"/>
      <c r="J63" s="73"/>
      <c r="K63" s="74"/>
      <c r="L63" s="74"/>
      <c r="M63" s="90">
        <f t="shared" si="28"/>
        <v>0</v>
      </c>
      <c r="N63" s="85"/>
      <c r="O63" s="73"/>
      <c r="P63" s="73"/>
      <c r="Q63" s="74"/>
      <c r="R63" s="74"/>
      <c r="S63" s="90">
        <f t="shared" si="29"/>
        <v>0</v>
      </c>
      <c r="T63" s="176"/>
      <c r="U63" s="177"/>
      <c r="V63" s="177"/>
      <c r="W63" s="178"/>
      <c r="X63" s="178"/>
      <c r="Y63" s="175">
        <f t="shared" si="30"/>
        <v>0</v>
      </c>
      <c r="Z63" s="176"/>
      <c r="AA63" s="177"/>
      <c r="AB63" s="177"/>
      <c r="AC63" s="178"/>
      <c r="AD63" s="178"/>
      <c r="AE63" s="175">
        <f t="shared" si="31"/>
        <v>0</v>
      </c>
      <c r="AF63" s="212"/>
    </row>
    <row r="64" spans="1:32" ht="26" customHeight="1" x14ac:dyDescent="0.2">
      <c r="A64" s="205"/>
      <c r="B64" s="250"/>
      <c r="C64" s="210"/>
      <c r="D64" s="151" t="s">
        <v>14</v>
      </c>
      <c r="E64" s="98"/>
      <c r="F64" s="95"/>
      <c r="G64" s="218"/>
      <c r="H64" s="85"/>
      <c r="I64" s="73"/>
      <c r="J64" s="73"/>
      <c r="K64" s="74"/>
      <c r="L64" s="74"/>
      <c r="M64" s="90">
        <f t="shared" si="28"/>
        <v>0</v>
      </c>
      <c r="N64" s="85"/>
      <c r="O64" s="73"/>
      <c r="P64" s="73"/>
      <c r="Q64" s="74"/>
      <c r="R64" s="74"/>
      <c r="S64" s="90">
        <f t="shared" si="29"/>
        <v>0</v>
      </c>
      <c r="T64" s="176"/>
      <c r="U64" s="177"/>
      <c r="V64" s="177"/>
      <c r="W64" s="178"/>
      <c r="X64" s="178"/>
      <c r="Y64" s="175">
        <f t="shared" si="30"/>
        <v>0</v>
      </c>
      <c r="Z64" s="176"/>
      <c r="AA64" s="177"/>
      <c r="AB64" s="177"/>
      <c r="AC64" s="178"/>
      <c r="AD64" s="178"/>
      <c r="AE64" s="175">
        <f t="shared" si="31"/>
        <v>0</v>
      </c>
      <c r="AF64" s="212"/>
    </row>
    <row r="65" spans="1:32" ht="26" customHeight="1" x14ac:dyDescent="0.2">
      <c r="A65" s="205"/>
      <c r="B65" s="250"/>
      <c r="C65" s="210"/>
      <c r="D65" s="191" t="s">
        <v>7</v>
      </c>
      <c r="E65" s="146"/>
      <c r="F65" s="94"/>
      <c r="G65" s="199" t="s">
        <v>292</v>
      </c>
      <c r="H65" s="84"/>
      <c r="I65" s="70"/>
      <c r="J65" s="70"/>
      <c r="K65" s="71"/>
      <c r="L65" s="71"/>
      <c r="M65" s="89">
        <f t="shared" si="28"/>
        <v>0</v>
      </c>
      <c r="N65" s="84"/>
      <c r="O65" s="70"/>
      <c r="P65" s="70"/>
      <c r="Q65" s="71"/>
      <c r="R65" s="71"/>
      <c r="S65" s="89">
        <f t="shared" si="29"/>
        <v>0</v>
      </c>
      <c r="T65" s="84"/>
      <c r="U65" s="70"/>
      <c r="V65" s="70"/>
      <c r="W65" s="71"/>
      <c r="X65" s="71"/>
      <c r="Y65" s="89">
        <f t="shared" si="30"/>
        <v>0</v>
      </c>
      <c r="Z65" s="84"/>
      <c r="AA65" s="70"/>
      <c r="AB65" s="70"/>
      <c r="AC65" s="71"/>
      <c r="AD65" s="71"/>
      <c r="AE65" s="89">
        <f t="shared" si="31"/>
        <v>0</v>
      </c>
      <c r="AF65" s="212"/>
    </row>
    <row r="66" spans="1:32" ht="26" customHeight="1" x14ac:dyDescent="0.2">
      <c r="A66" s="205"/>
      <c r="B66" s="250"/>
      <c r="C66" s="210"/>
      <c r="D66" s="192" t="s">
        <v>7</v>
      </c>
      <c r="E66" s="145"/>
      <c r="F66" s="97"/>
      <c r="G66" s="200" t="s">
        <v>291</v>
      </c>
      <c r="H66" s="88"/>
      <c r="I66" s="78"/>
      <c r="J66" s="78"/>
      <c r="K66" s="79"/>
      <c r="L66" s="79"/>
      <c r="M66" s="83">
        <f t="shared" ref="M66" si="40">SUM(H66+I66+J66+(36*(K66+L66)))</f>
        <v>0</v>
      </c>
      <c r="N66" s="88"/>
      <c r="O66" s="78"/>
      <c r="P66" s="78"/>
      <c r="Q66" s="79"/>
      <c r="R66" s="79"/>
      <c r="S66" s="83">
        <f t="shared" ref="S66" si="41">SUM(N66+O66+P66+(60*(Q66+R66)))</f>
        <v>0</v>
      </c>
      <c r="T66" s="88"/>
      <c r="U66" s="78"/>
      <c r="V66" s="78"/>
      <c r="W66" s="79"/>
      <c r="X66" s="79"/>
      <c r="Y66" s="83">
        <f t="shared" ref="Y66" si="42">SUM(T66+U66+V66+(120*(W66+X66)))</f>
        <v>0</v>
      </c>
      <c r="Z66" s="88"/>
      <c r="AA66" s="78"/>
      <c r="AB66" s="78"/>
      <c r="AC66" s="79"/>
      <c r="AD66" s="79"/>
      <c r="AE66" s="83">
        <f t="shared" ref="AE66" si="43">SUM(Z66+AA66+AB66+(240*(AC66+AD66)))</f>
        <v>0</v>
      </c>
      <c r="AF66" s="212"/>
    </row>
    <row r="67" spans="1:32" ht="26" customHeight="1" x14ac:dyDescent="0.2">
      <c r="A67" s="205"/>
      <c r="B67" s="250"/>
      <c r="C67" s="210"/>
      <c r="D67" s="192" t="s">
        <v>7</v>
      </c>
      <c r="E67" s="145"/>
      <c r="F67" s="97"/>
      <c r="G67" s="200" t="s">
        <v>60</v>
      </c>
      <c r="H67" s="88"/>
      <c r="I67" s="78"/>
      <c r="J67" s="78"/>
      <c r="K67" s="79"/>
      <c r="L67" s="79"/>
      <c r="M67" s="83">
        <f t="shared" si="28"/>
        <v>0</v>
      </c>
      <c r="N67" s="88"/>
      <c r="O67" s="78"/>
      <c r="P67" s="78"/>
      <c r="Q67" s="79"/>
      <c r="R67" s="79"/>
      <c r="S67" s="83">
        <f t="shared" si="29"/>
        <v>0</v>
      </c>
      <c r="T67" s="88"/>
      <c r="U67" s="78"/>
      <c r="V67" s="78"/>
      <c r="W67" s="79"/>
      <c r="X67" s="79"/>
      <c r="Y67" s="83">
        <f t="shared" si="30"/>
        <v>0</v>
      </c>
      <c r="Z67" s="88"/>
      <c r="AA67" s="78"/>
      <c r="AB67" s="78"/>
      <c r="AC67" s="79"/>
      <c r="AD67" s="79"/>
      <c r="AE67" s="83">
        <f t="shared" si="31"/>
        <v>0</v>
      </c>
      <c r="AF67" s="212"/>
    </row>
    <row r="68" spans="1:32" ht="26" customHeight="1" thickBot="1" x14ac:dyDescent="0.25">
      <c r="A68" s="206"/>
      <c r="B68" s="251"/>
      <c r="C68" s="211"/>
      <c r="D68" s="161" t="s">
        <v>7</v>
      </c>
      <c r="E68" s="147"/>
      <c r="F68" s="96"/>
      <c r="G68" s="202" t="s">
        <v>64</v>
      </c>
      <c r="H68" s="91"/>
      <c r="I68" s="80"/>
      <c r="J68" s="80"/>
      <c r="K68" s="81"/>
      <c r="L68" s="81"/>
      <c r="M68" s="86">
        <f t="shared" si="28"/>
        <v>0</v>
      </c>
      <c r="N68" s="91"/>
      <c r="O68" s="80"/>
      <c r="P68" s="80"/>
      <c r="Q68" s="81"/>
      <c r="R68" s="81"/>
      <c r="S68" s="86">
        <f t="shared" si="29"/>
        <v>0</v>
      </c>
      <c r="T68" s="91"/>
      <c r="U68" s="80"/>
      <c r="V68" s="80"/>
      <c r="W68" s="81"/>
      <c r="X68" s="81"/>
      <c r="Y68" s="86">
        <f t="shared" si="30"/>
        <v>0</v>
      </c>
      <c r="Z68" s="91"/>
      <c r="AA68" s="80"/>
      <c r="AB68" s="80"/>
      <c r="AC68" s="81"/>
      <c r="AD68" s="81"/>
      <c r="AE68" s="86">
        <f t="shared" si="31"/>
        <v>0</v>
      </c>
      <c r="AF68" s="213"/>
    </row>
    <row r="69" spans="1:32" ht="26" customHeight="1" thickTop="1" x14ac:dyDescent="0.2">
      <c r="A69" s="205" t="s">
        <v>361</v>
      </c>
      <c r="B69" s="250">
        <v>44743</v>
      </c>
      <c r="C69" s="210" t="s">
        <v>244</v>
      </c>
      <c r="D69" s="150" t="s">
        <v>12</v>
      </c>
      <c r="E69" s="146"/>
      <c r="F69" s="94"/>
      <c r="G69" s="238" t="s">
        <v>60</v>
      </c>
      <c r="H69" s="84"/>
      <c r="I69" s="70"/>
      <c r="J69" s="70"/>
      <c r="K69" s="71"/>
      <c r="L69" s="71"/>
      <c r="M69" s="89">
        <f t="shared" si="28"/>
        <v>0</v>
      </c>
      <c r="N69" s="84"/>
      <c r="O69" s="70"/>
      <c r="P69" s="70"/>
      <c r="Q69" s="71"/>
      <c r="R69" s="71"/>
      <c r="S69" s="89">
        <f t="shared" si="29"/>
        <v>0</v>
      </c>
      <c r="T69" s="180"/>
      <c r="U69" s="181"/>
      <c r="V69" s="181"/>
      <c r="W69" s="182"/>
      <c r="X69" s="182"/>
      <c r="Y69" s="179">
        <f t="shared" si="30"/>
        <v>0</v>
      </c>
      <c r="Z69" s="180"/>
      <c r="AA69" s="181"/>
      <c r="AB69" s="181"/>
      <c r="AC69" s="182"/>
      <c r="AD69" s="182"/>
      <c r="AE69" s="179">
        <f t="shared" si="31"/>
        <v>0</v>
      </c>
      <c r="AF69" s="212" t="s">
        <v>361</v>
      </c>
    </row>
    <row r="70" spans="1:32" ht="26" customHeight="1" x14ac:dyDescent="0.2">
      <c r="A70" s="205"/>
      <c r="B70" s="250"/>
      <c r="C70" s="210"/>
      <c r="D70" s="151" t="s">
        <v>13</v>
      </c>
      <c r="E70" s="146"/>
      <c r="F70" s="95"/>
      <c r="G70" s="239"/>
      <c r="H70" s="85"/>
      <c r="I70" s="73"/>
      <c r="J70" s="73"/>
      <c r="K70" s="74"/>
      <c r="L70" s="74"/>
      <c r="M70" s="90">
        <f t="shared" si="28"/>
        <v>0</v>
      </c>
      <c r="N70" s="85"/>
      <c r="O70" s="73"/>
      <c r="P70" s="73"/>
      <c r="Q70" s="74"/>
      <c r="R70" s="74"/>
      <c r="S70" s="90">
        <f t="shared" si="29"/>
        <v>0</v>
      </c>
      <c r="T70" s="176"/>
      <c r="U70" s="177"/>
      <c r="V70" s="177"/>
      <c r="W70" s="178"/>
      <c r="X70" s="178"/>
      <c r="Y70" s="175">
        <f t="shared" si="30"/>
        <v>0</v>
      </c>
      <c r="Z70" s="176"/>
      <c r="AA70" s="177"/>
      <c r="AB70" s="177"/>
      <c r="AC70" s="178"/>
      <c r="AD70" s="178"/>
      <c r="AE70" s="175">
        <f t="shared" si="31"/>
        <v>0</v>
      </c>
      <c r="AF70" s="212"/>
    </row>
    <row r="71" spans="1:32" ht="26" customHeight="1" x14ac:dyDescent="0.2">
      <c r="A71" s="205"/>
      <c r="B71" s="250"/>
      <c r="C71" s="210"/>
      <c r="D71" s="151" t="s">
        <v>14</v>
      </c>
      <c r="E71" s="98"/>
      <c r="F71" s="95"/>
      <c r="G71" s="240"/>
      <c r="H71" s="85"/>
      <c r="I71" s="73"/>
      <c r="J71" s="73"/>
      <c r="K71" s="74"/>
      <c r="L71" s="74"/>
      <c r="M71" s="90">
        <f t="shared" si="28"/>
        <v>0</v>
      </c>
      <c r="N71" s="85"/>
      <c r="O71" s="73"/>
      <c r="P71" s="73"/>
      <c r="Q71" s="74"/>
      <c r="R71" s="74"/>
      <c r="S71" s="90">
        <f t="shared" si="29"/>
        <v>0</v>
      </c>
      <c r="T71" s="176"/>
      <c r="U71" s="177"/>
      <c r="V71" s="177"/>
      <c r="W71" s="178"/>
      <c r="X71" s="178"/>
      <c r="Y71" s="175">
        <f t="shared" si="30"/>
        <v>0</v>
      </c>
      <c r="Z71" s="176"/>
      <c r="AA71" s="177"/>
      <c r="AB71" s="177"/>
      <c r="AC71" s="178"/>
      <c r="AD71" s="178"/>
      <c r="AE71" s="175">
        <f t="shared" si="31"/>
        <v>0</v>
      </c>
      <c r="AF71" s="212"/>
    </row>
    <row r="72" spans="1:32" ht="26" customHeight="1" x14ac:dyDescent="0.2">
      <c r="A72" s="205"/>
      <c r="B72" s="250"/>
      <c r="C72" s="210"/>
      <c r="D72" s="191" t="s">
        <v>7</v>
      </c>
      <c r="E72" s="146"/>
      <c r="F72" s="94"/>
      <c r="G72" s="199" t="s">
        <v>291</v>
      </c>
      <c r="H72" s="84"/>
      <c r="I72" s="70"/>
      <c r="J72" s="70"/>
      <c r="K72" s="71"/>
      <c r="L72" s="71"/>
      <c r="M72" s="89">
        <f t="shared" si="28"/>
        <v>0</v>
      </c>
      <c r="N72" s="84"/>
      <c r="O72" s="70"/>
      <c r="P72" s="70"/>
      <c r="Q72" s="71"/>
      <c r="R72" s="71"/>
      <c r="S72" s="89">
        <f t="shared" si="29"/>
        <v>0</v>
      </c>
      <c r="T72" s="84"/>
      <c r="U72" s="70"/>
      <c r="V72" s="70"/>
      <c r="W72" s="71"/>
      <c r="X72" s="71"/>
      <c r="Y72" s="89">
        <f t="shared" si="30"/>
        <v>0</v>
      </c>
      <c r="Z72" s="84"/>
      <c r="AA72" s="70"/>
      <c r="AB72" s="70"/>
      <c r="AC72" s="71"/>
      <c r="AD72" s="71"/>
      <c r="AE72" s="89">
        <f t="shared" si="31"/>
        <v>0</v>
      </c>
      <c r="AF72" s="212"/>
    </row>
    <row r="73" spans="1:32" ht="26" customHeight="1" x14ac:dyDescent="0.2">
      <c r="A73" s="205"/>
      <c r="B73" s="250"/>
      <c r="C73" s="210"/>
      <c r="D73" s="192" t="s">
        <v>7</v>
      </c>
      <c r="E73" s="145"/>
      <c r="F73" s="97"/>
      <c r="G73" s="200" t="s">
        <v>60</v>
      </c>
      <c r="H73" s="88"/>
      <c r="I73" s="78"/>
      <c r="J73" s="78"/>
      <c r="K73" s="79"/>
      <c r="L73" s="79"/>
      <c r="M73" s="83">
        <f t="shared" si="28"/>
        <v>0</v>
      </c>
      <c r="N73" s="88"/>
      <c r="O73" s="78"/>
      <c r="P73" s="78"/>
      <c r="Q73" s="79"/>
      <c r="R73" s="79"/>
      <c r="S73" s="83">
        <f t="shared" si="29"/>
        <v>0</v>
      </c>
      <c r="T73" s="88"/>
      <c r="U73" s="78"/>
      <c r="V73" s="78"/>
      <c r="W73" s="79"/>
      <c r="X73" s="79"/>
      <c r="Y73" s="83">
        <f t="shared" si="30"/>
        <v>0</v>
      </c>
      <c r="Z73" s="88"/>
      <c r="AA73" s="78"/>
      <c r="AB73" s="78"/>
      <c r="AC73" s="79"/>
      <c r="AD73" s="79"/>
      <c r="AE73" s="83">
        <f t="shared" si="31"/>
        <v>0</v>
      </c>
      <c r="AF73" s="212"/>
    </row>
    <row r="74" spans="1:32" ht="26" customHeight="1" thickBot="1" x14ac:dyDescent="0.25">
      <c r="A74" s="206"/>
      <c r="B74" s="251"/>
      <c r="C74" s="211"/>
      <c r="D74" s="161" t="s">
        <v>7</v>
      </c>
      <c r="E74" s="147"/>
      <c r="F74" s="96"/>
      <c r="G74" s="202" t="s">
        <v>64</v>
      </c>
      <c r="H74" s="91"/>
      <c r="I74" s="80"/>
      <c r="J74" s="80"/>
      <c r="K74" s="81"/>
      <c r="L74" s="81"/>
      <c r="M74" s="86">
        <f>SUM(H74+I74+J74+(36*(K74+L74)))</f>
        <v>0</v>
      </c>
      <c r="N74" s="91"/>
      <c r="O74" s="80"/>
      <c r="P74" s="80"/>
      <c r="Q74" s="81"/>
      <c r="R74" s="81"/>
      <c r="S74" s="86">
        <f>SUM(N74+O74+P74+(60*(Q74+R74)))</f>
        <v>0</v>
      </c>
      <c r="T74" s="91"/>
      <c r="U74" s="80"/>
      <c r="V74" s="80"/>
      <c r="W74" s="81"/>
      <c r="X74" s="81"/>
      <c r="Y74" s="86">
        <f>SUM(T74+U74+V74+(120*(W74+X74)))</f>
        <v>0</v>
      </c>
      <c r="Z74" s="91"/>
      <c r="AA74" s="80"/>
      <c r="AB74" s="80"/>
      <c r="AC74" s="81"/>
      <c r="AD74" s="81"/>
      <c r="AE74" s="86">
        <f>SUM(Z74+AA74+AB74+(240*(AC74+AD74)))</f>
        <v>0</v>
      </c>
      <c r="AF74" s="213"/>
    </row>
    <row r="75" spans="1:32" ht="26" customHeight="1" thickTop="1" x14ac:dyDescent="0.2">
      <c r="A75" s="205" t="s">
        <v>341</v>
      </c>
      <c r="B75" s="250">
        <v>44743</v>
      </c>
      <c r="C75" s="210" t="s">
        <v>244</v>
      </c>
      <c r="D75" s="150" t="s">
        <v>12</v>
      </c>
      <c r="E75" s="146"/>
      <c r="F75" s="94"/>
      <c r="G75" s="238" t="s">
        <v>60</v>
      </c>
      <c r="H75" s="84"/>
      <c r="I75" s="70"/>
      <c r="J75" s="70"/>
      <c r="K75" s="71"/>
      <c r="L75" s="71"/>
      <c r="M75" s="89">
        <f t="shared" ref="M75:M77" si="44">SUM(H75+I75+J75+(36*(K75+L75)))</f>
        <v>0</v>
      </c>
      <c r="N75" s="84"/>
      <c r="O75" s="70"/>
      <c r="P75" s="70"/>
      <c r="Q75" s="71"/>
      <c r="R75" s="71"/>
      <c r="S75" s="89">
        <f t="shared" ref="S75:S77" si="45">SUM(N75+O75+P75+(60*(Q75+R75)))</f>
        <v>0</v>
      </c>
      <c r="T75" s="180"/>
      <c r="U75" s="181"/>
      <c r="V75" s="181"/>
      <c r="W75" s="182"/>
      <c r="X75" s="182"/>
      <c r="Y75" s="179">
        <f t="shared" ref="Y75:Y77" si="46">SUM(T75+U75+V75+(120*(W75+X75)))</f>
        <v>0</v>
      </c>
      <c r="Z75" s="180"/>
      <c r="AA75" s="181"/>
      <c r="AB75" s="181"/>
      <c r="AC75" s="182"/>
      <c r="AD75" s="182"/>
      <c r="AE75" s="179">
        <f t="shared" ref="AE75:AE77" si="47">SUM(Z75+AA75+AB75+(240*(AC75+AD75)))</f>
        <v>0</v>
      </c>
      <c r="AF75" s="212" t="s">
        <v>341</v>
      </c>
    </row>
    <row r="76" spans="1:32" ht="26" customHeight="1" x14ac:dyDescent="0.2">
      <c r="A76" s="205"/>
      <c r="B76" s="250"/>
      <c r="C76" s="210"/>
      <c r="D76" s="151" t="s">
        <v>13</v>
      </c>
      <c r="E76" s="146"/>
      <c r="F76" s="95"/>
      <c r="G76" s="239"/>
      <c r="H76" s="85"/>
      <c r="I76" s="73"/>
      <c r="J76" s="73"/>
      <c r="K76" s="74"/>
      <c r="L76" s="74"/>
      <c r="M76" s="90">
        <f t="shared" si="44"/>
        <v>0</v>
      </c>
      <c r="N76" s="85"/>
      <c r="O76" s="73"/>
      <c r="P76" s="73"/>
      <c r="Q76" s="74"/>
      <c r="R76" s="74"/>
      <c r="S76" s="90">
        <f t="shared" si="45"/>
        <v>0</v>
      </c>
      <c r="T76" s="176"/>
      <c r="U76" s="177"/>
      <c r="V76" s="177"/>
      <c r="W76" s="178"/>
      <c r="X76" s="178"/>
      <c r="Y76" s="175">
        <f t="shared" si="46"/>
        <v>0</v>
      </c>
      <c r="Z76" s="176"/>
      <c r="AA76" s="177"/>
      <c r="AB76" s="177"/>
      <c r="AC76" s="178"/>
      <c r="AD76" s="178"/>
      <c r="AE76" s="175">
        <f t="shared" si="47"/>
        <v>0</v>
      </c>
      <c r="AF76" s="212"/>
    </row>
    <row r="77" spans="1:32" ht="26" customHeight="1" x14ac:dyDescent="0.2">
      <c r="A77" s="205"/>
      <c r="B77" s="250"/>
      <c r="C77" s="210"/>
      <c r="D77" s="151" t="s">
        <v>14</v>
      </c>
      <c r="E77" s="98"/>
      <c r="F77" s="95"/>
      <c r="G77" s="240"/>
      <c r="H77" s="85"/>
      <c r="I77" s="73"/>
      <c r="J77" s="73"/>
      <c r="K77" s="74"/>
      <c r="L77" s="74"/>
      <c r="M77" s="90">
        <f t="shared" si="44"/>
        <v>0</v>
      </c>
      <c r="N77" s="85"/>
      <c r="O77" s="73"/>
      <c r="P77" s="73"/>
      <c r="Q77" s="74"/>
      <c r="R77" s="74"/>
      <c r="S77" s="90">
        <f t="shared" si="45"/>
        <v>0</v>
      </c>
      <c r="T77" s="176"/>
      <c r="U77" s="177"/>
      <c r="V77" s="177"/>
      <c r="W77" s="178"/>
      <c r="X77" s="178"/>
      <c r="Y77" s="175">
        <f t="shared" si="46"/>
        <v>0</v>
      </c>
      <c r="Z77" s="176"/>
      <c r="AA77" s="177"/>
      <c r="AB77" s="177"/>
      <c r="AC77" s="178"/>
      <c r="AD77" s="178"/>
      <c r="AE77" s="175">
        <f t="shared" si="47"/>
        <v>0</v>
      </c>
      <c r="AF77" s="212"/>
    </row>
    <row r="78" spans="1:32" ht="26" customHeight="1" thickBot="1" x14ac:dyDescent="0.25">
      <c r="A78" s="205"/>
      <c r="B78" s="251"/>
      <c r="C78" s="211"/>
      <c r="D78" s="162" t="s">
        <v>7</v>
      </c>
      <c r="E78" s="148"/>
      <c r="F78" s="95"/>
      <c r="G78" s="93"/>
      <c r="H78" s="85"/>
      <c r="I78" s="73"/>
      <c r="J78" s="73"/>
      <c r="K78" s="74"/>
      <c r="L78" s="74"/>
      <c r="M78" s="90">
        <f>SUM(H78+I78+J78+(36*(K78+L78)))</f>
        <v>0</v>
      </c>
      <c r="N78" s="85"/>
      <c r="O78" s="73"/>
      <c r="P78" s="73"/>
      <c r="Q78" s="74"/>
      <c r="R78" s="74"/>
      <c r="S78" s="90">
        <f>SUM(N78+O78+P78+(60*(Q78+R78)))</f>
        <v>0</v>
      </c>
      <c r="T78" s="85"/>
      <c r="U78" s="73"/>
      <c r="V78" s="73"/>
      <c r="W78" s="74"/>
      <c r="X78" s="74"/>
      <c r="Y78" s="90">
        <f>SUM(T78+U78+V78+(120*(W78+X78)))</f>
        <v>0</v>
      </c>
      <c r="Z78" s="85"/>
      <c r="AA78" s="73"/>
      <c r="AB78" s="73"/>
      <c r="AC78" s="74"/>
      <c r="AD78" s="74"/>
      <c r="AE78" s="90">
        <f>SUM(Z78+AA78+AB78+(240*(AC78+AD78)))</f>
        <v>0</v>
      </c>
      <c r="AF78" s="212"/>
    </row>
    <row r="79" spans="1:32" s="116" customFormat="1" ht="26" customHeight="1" thickTop="1" thickBot="1" x14ac:dyDescent="0.25">
      <c r="A79" s="117"/>
      <c r="B79" s="123"/>
      <c r="C79" s="118"/>
      <c r="D79" s="154"/>
      <c r="E79" s="119"/>
      <c r="F79" s="124"/>
      <c r="G79" s="125"/>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1"/>
    </row>
    <row r="80" spans="1:32" ht="26" customHeight="1" thickTop="1" x14ac:dyDescent="0.2">
      <c r="A80" s="205" t="s">
        <v>342</v>
      </c>
      <c r="B80" s="208">
        <v>44866</v>
      </c>
      <c r="C80" s="210" t="s">
        <v>246</v>
      </c>
      <c r="D80" s="157" t="s">
        <v>11</v>
      </c>
      <c r="E80" s="145"/>
      <c r="F80" s="97"/>
      <c r="G80" s="238" t="s">
        <v>60</v>
      </c>
      <c r="H80" s="88"/>
      <c r="I80" s="78"/>
      <c r="J80" s="78"/>
      <c r="K80" s="79"/>
      <c r="L80" s="79"/>
      <c r="M80" s="83">
        <f t="shared" si="12"/>
        <v>0</v>
      </c>
      <c r="N80" s="88"/>
      <c r="O80" s="78"/>
      <c r="P80" s="78"/>
      <c r="Q80" s="79"/>
      <c r="R80" s="79"/>
      <c r="S80" s="83">
        <f t="shared" si="13"/>
        <v>0</v>
      </c>
      <c r="T80" s="184"/>
      <c r="U80" s="185"/>
      <c r="V80" s="185"/>
      <c r="W80" s="186"/>
      <c r="X80" s="186"/>
      <c r="Y80" s="183">
        <f t="shared" si="14"/>
        <v>0</v>
      </c>
      <c r="Z80" s="184"/>
      <c r="AA80" s="185"/>
      <c r="AB80" s="185"/>
      <c r="AC80" s="186"/>
      <c r="AD80" s="186"/>
      <c r="AE80" s="183">
        <f t="shared" si="15"/>
        <v>0</v>
      </c>
      <c r="AF80" s="212" t="s">
        <v>342</v>
      </c>
    </row>
    <row r="81" spans="1:32" ht="26" customHeight="1" x14ac:dyDescent="0.2">
      <c r="A81" s="205"/>
      <c r="B81" s="208"/>
      <c r="C81" s="210"/>
      <c r="D81" s="157" t="s">
        <v>15</v>
      </c>
      <c r="E81" s="98"/>
      <c r="F81" s="97"/>
      <c r="G81" s="239"/>
      <c r="H81" s="88"/>
      <c r="I81" s="78"/>
      <c r="J81" s="78"/>
      <c r="K81" s="79"/>
      <c r="L81" s="79"/>
      <c r="M81" s="83">
        <f t="shared" si="12"/>
        <v>0</v>
      </c>
      <c r="N81" s="88"/>
      <c r="O81" s="78"/>
      <c r="P81" s="78"/>
      <c r="Q81" s="79"/>
      <c r="R81" s="79"/>
      <c r="S81" s="83">
        <f t="shared" si="13"/>
        <v>0</v>
      </c>
      <c r="T81" s="184"/>
      <c r="U81" s="185"/>
      <c r="V81" s="185"/>
      <c r="W81" s="186"/>
      <c r="X81" s="186"/>
      <c r="Y81" s="183">
        <f t="shared" si="14"/>
        <v>0</v>
      </c>
      <c r="Z81" s="184"/>
      <c r="AA81" s="185"/>
      <c r="AB81" s="185"/>
      <c r="AC81" s="186"/>
      <c r="AD81" s="186"/>
      <c r="AE81" s="183">
        <f t="shared" si="15"/>
        <v>0</v>
      </c>
      <c r="AF81" s="212"/>
    </row>
    <row r="82" spans="1:32" ht="26" customHeight="1" x14ac:dyDescent="0.2">
      <c r="A82" s="205"/>
      <c r="B82" s="208"/>
      <c r="C82" s="210"/>
      <c r="D82" s="150" t="s">
        <v>12</v>
      </c>
      <c r="E82" s="146"/>
      <c r="F82" s="94"/>
      <c r="G82" s="239"/>
      <c r="H82" s="84"/>
      <c r="I82" s="70"/>
      <c r="J82" s="70"/>
      <c r="K82" s="71"/>
      <c r="L82" s="71"/>
      <c r="M82" s="89">
        <f t="shared" si="12"/>
        <v>0</v>
      </c>
      <c r="N82" s="84"/>
      <c r="O82" s="70"/>
      <c r="P82" s="70"/>
      <c r="Q82" s="71"/>
      <c r="R82" s="71"/>
      <c r="S82" s="89">
        <f t="shared" si="13"/>
        <v>0</v>
      </c>
      <c r="T82" s="180"/>
      <c r="U82" s="181"/>
      <c r="V82" s="181"/>
      <c r="W82" s="182"/>
      <c r="X82" s="182"/>
      <c r="Y82" s="179">
        <f t="shared" si="14"/>
        <v>0</v>
      </c>
      <c r="Z82" s="180"/>
      <c r="AA82" s="181"/>
      <c r="AB82" s="181"/>
      <c r="AC82" s="182"/>
      <c r="AD82" s="182"/>
      <c r="AE82" s="179">
        <f t="shared" si="15"/>
        <v>0</v>
      </c>
      <c r="AF82" s="212"/>
    </row>
    <row r="83" spans="1:32" ht="26" customHeight="1" x14ac:dyDescent="0.2">
      <c r="A83" s="205"/>
      <c r="B83" s="208"/>
      <c r="C83" s="210"/>
      <c r="D83" s="151" t="s">
        <v>13</v>
      </c>
      <c r="E83" s="146"/>
      <c r="F83" s="95"/>
      <c r="G83" s="239"/>
      <c r="H83" s="85"/>
      <c r="I83" s="73"/>
      <c r="J83" s="73"/>
      <c r="K83" s="74"/>
      <c r="L83" s="74"/>
      <c r="M83" s="90">
        <f t="shared" si="12"/>
        <v>0</v>
      </c>
      <c r="N83" s="85"/>
      <c r="O83" s="73"/>
      <c r="P83" s="73"/>
      <c r="Q83" s="74"/>
      <c r="R83" s="74"/>
      <c r="S83" s="90">
        <f t="shared" si="13"/>
        <v>0</v>
      </c>
      <c r="T83" s="176"/>
      <c r="U83" s="177"/>
      <c r="V83" s="177"/>
      <c r="W83" s="178"/>
      <c r="X83" s="178"/>
      <c r="Y83" s="175">
        <f t="shared" si="14"/>
        <v>0</v>
      </c>
      <c r="Z83" s="176"/>
      <c r="AA83" s="177"/>
      <c r="AB83" s="177"/>
      <c r="AC83" s="178"/>
      <c r="AD83" s="178"/>
      <c r="AE83" s="175">
        <f t="shared" si="15"/>
        <v>0</v>
      </c>
      <c r="AF83" s="212"/>
    </row>
    <row r="84" spans="1:32" ht="26" customHeight="1" x14ac:dyDescent="0.2">
      <c r="A84" s="205"/>
      <c r="B84" s="208"/>
      <c r="C84" s="210"/>
      <c r="D84" s="151" t="s">
        <v>14</v>
      </c>
      <c r="E84" s="98"/>
      <c r="F84" s="95"/>
      <c r="G84" s="240"/>
      <c r="H84" s="85"/>
      <c r="I84" s="73"/>
      <c r="J84" s="73"/>
      <c r="K84" s="74"/>
      <c r="L84" s="74"/>
      <c r="M84" s="90">
        <f t="shared" si="12"/>
        <v>0</v>
      </c>
      <c r="N84" s="85"/>
      <c r="O84" s="73"/>
      <c r="P84" s="73"/>
      <c r="Q84" s="74"/>
      <c r="R84" s="74"/>
      <c r="S84" s="90">
        <f t="shared" si="13"/>
        <v>0</v>
      </c>
      <c r="T84" s="176"/>
      <c r="U84" s="177"/>
      <c r="V84" s="177"/>
      <c r="W84" s="178"/>
      <c r="X84" s="178"/>
      <c r="Y84" s="175">
        <f t="shared" si="14"/>
        <v>0</v>
      </c>
      <c r="Z84" s="176"/>
      <c r="AA84" s="177"/>
      <c r="AB84" s="177"/>
      <c r="AC84" s="178"/>
      <c r="AD84" s="178"/>
      <c r="AE84" s="175">
        <f t="shared" si="15"/>
        <v>0</v>
      </c>
      <c r="AF84" s="212"/>
    </row>
    <row r="85" spans="1:32" ht="27" customHeight="1" thickBot="1" x14ac:dyDescent="0.25">
      <c r="A85" s="206"/>
      <c r="B85" s="209"/>
      <c r="C85" s="211"/>
      <c r="D85" s="161" t="s">
        <v>7</v>
      </c>
      <c r="E85" s="147"/>
      <c r="F85" s="96"/>
      <c r="G85" s="203" t="s">
        <v>235</v>
      </c>
      <c r="H85" s="91"/>
      <c r="I85" s="80"/>
      <c r="J85" s="80"/>
      <c r="K85" s="81"/>
      <c r="L85" s="81"/>
      <c r="M85" s="86">
        <f t="shared" si="12"/>
        <v>0</v>
      </c>
      <c r="N85" s="91"/>
      <c r="O85" s="80"/>
      <c r="P85" s="80"/>
      <c r="Q85" s="81"/>
      <c r="R85" s="81"/>
      <c r="S85" s="86">
        <f t="shared" si="13"/>
        <v>0</v>
      </c>
      <c r="T85" s="91"/>
      <c r="U85" s="80"/>
      <c r="V85" s="80"/>
      <c r="W85" s="81"/>
      <c r="X85" s="81"/>
      <c r="Y85" s="86">
        <f t="shared" si="14"/>
        <v>0</v>
      </c>
      <c r="Z85" s="91"/>
      <c r="AA85" s="80"/>
      <c r="AB85" s="80"/>
      <c r="AC85" s="81"/>
      <c r="AD85" s="81"/>
      <c r="AE85" s="86">
        <f t="shared" si="15"/>
        <v>0</v>
      </c>
      <c r="AF85" s="213"/>
    </row>
    <row r="86" spans="1:32" ht="26" customHeight="1" thickTop="1" x14ac:dyDescent="0.2">
      <c r="A86" s="205" t="s">
        <v>343</v>
      </c>
      <c r="B86" s="207">
        <v>44866</v>
      </c>
      <c r="C86" s="210" t="s">
        <v>246</v>
      </c>
      <c r="D86" s="157" t="s">
        <v>11</v>
      </c>
      <c r="E86" s="149"/>
      <c r="F86" s="97"/>
      <c r="G86" s="238" t="s">
        <v>60</v>
      </c>
      <c r="H86" s="87"/>
      <c r="I86" s="76"/>
      <c r="J86" s="76"/>
      <c r="K86" s="77"/>
      <c r="L86" s="77"/>
      <c r="M86" s="82">
        <f t="shared" si="12"/>
        <v>0</v>
      </c>
      <c r="N86" s="87"/>
      <c r="O86" s="76"/>
      <c r="P86" s="76"/>
      <c r="Q86" s="77"/>
      <c r="R86" s="77"/>
      <c r="S86" s="82">
        <f t="shared" si="13"/>
        <v>0</v>
      </c>
      <c r="T86" s="164"/>
      <c r="U86" s="165"/>
      <c r="V86" s="165"/>
      <c r="W86" s="166"/>
      <c r="X86" s="166"/>
      <c r="Y86" s="163">
        <f t="shared" si="14"/>
        <v>0</v>
      </c>
      <c r="Z86" s="164"/>
      <c r="AA86" s="165"/>
      <c r="AB86" s="165"/>
      <c r="AC86" s="166"/>
      <c r="AD86" s="166"/>
      <c r="AE86" s="163">
        <f t="shared" si="15"/>
        <v>0</v>
      </c>
      <c r="AF86" s="212" t="s">
        <v>343</v>
      </c>
    </row>
    <row r="87" spans="1:32" ht="26" customHeight="1" x14ac:dyDescent="0.2">
      <c r="A87" s="205"/>
      <c r="B87" s="208"/>
      <c r="C87" s="210"/>
      <c r="D87" s="157" t="s">
        <v>15</v>
      </c>
      <c r="E87" s="98"/>
      <c r="F87" s="97"/>
      <c r="G87" s="239"/>
      <c r="H87" s="88"/>
      <c r="I87" s="78"/>
      <c r="J87" s="78"/>
      <c r="K87" s="79"/>
      <c r="L87" s="79"/>
      <c r="M87" s="83">
        <f t="shared" si="12"/>
        <v>0</v>
      </c>
      <c r="N87" s="88"/>
      <c r="O87" s="78"/>
      <c r="P87" s="78"/>
      <c r="Q87" s="79"/>
      <c r="R87" s="79"/>
      <c r="S87" s="83">
        <f t="shared" si="13"/>
        <v>0</v>
      </c>
      <c r="T87" s="184"/>
      <c r="U87" s="185"/>
      <c r="V87" s="185"/>
      <c r="W87" s="186"/>
      <c r="X87" s="186"/>
      <c r="Y87" s="183">
        <f t="shared" si="14"/>
        <v>0</v>
      </c>
      <c r="Z87" s="184"/>
      <c r="AA87" s="185"/>
      <c r="AB87" s="185"/>
      <c r="AC87" s="186"/>
      <c r="AD87" s="186"/>
      <c r="AE87" s="183">
        <f t="shared" si="15"/>
        <v>0</v>
      </c>
      <c r="AF87" s="212"/>
    </row>
    <row r="88" spans="1:32" ht="26" customHeight="1" x14ac:dyDescent="0.2">
      <c r="A88" s="205"/>
      <c r="B88" s="208"/>
      <c r="C88" s="210"/>
      <c r="D88" s="150" t="s">
        <v>12</v>
      </c>
      <c r="E88" s="146"/>
      <c r="F88" s="94"/>
      <c r="G88" s="239"/>
      <c r="H88" s="84"/>
      <c r="I88" s="70"/>
      <c r="J88" s="70"/>
      <c r="K88" s="71"/>
      <c r="L88" s="71"/>
      <c r="M88" s="89">
        <f t="shared" si="12"/>
        <v>0</v>
      </c>
      <c r="N88" s="84"/>
      <c r="O88" s="70"/>
      <c r="P88" s="70"/>
      <c r="Q88" s="71"/>
      <c r="R88" s="71"/>
      <c r="S88" s="89">
        <f t="shared" si="13"/>
        <v>0</v>
      </c>
      <c r="T88" s="180"/>
      <c r="U88" s="181"/>
      <c r="V88" s="181"/>
      <c r="W88" s="182"/>
      <c r="X88" s="182"/>
      <c r="Y88" s="179">
        <f t="shared" si="14"/>
        <v>0</v>
      </c>
      <c r="Z88" s="180"/>
      <c r="AA88" s="181"/>
      <c r="AB88" s="181"/>
      <c r="AC88" s="182"/>
      <c r="AD88" s="182"/>
      <c r="AE88" s="179">
        <f t="shared" si="15"/>
        <v>0</v>
      </c>
      <c r="AF88" s="212"/>
    </row>
    <row r="89" spans="1:32" ht="26" customHeight="1" x14ac:dyDescent="0.2">
      <c r="A89" s="205"/>
      <c r="B89" s="208"/>
      <c r="C89" s="210"/>
      <c r="D89" s="151" t="s">
        <v>13</v>
      </c>
      <c r="E89" s="146"/>
      <c r="F89" s="95"/>
      <c r="G89" s="239"/>
      <c r="H89" s="85"/>
      <c r="I89" s="73"/>
      <c r="J89" s="73"/>
      <c r="K89" s="74"/>
      <c r="L89" s="74"/>
      <c r="M89" s="90">
        <f t="shared" si="12"/>
        <v>0</v>
      </c>
      <c r="N89" s="85"/>
      <c r="O89" s="73"/>
      <c r="P89" s="73"/>
      <c r="Q89" s="74"/>
      <c r="R89" s="74"/>
      <c r="S89" s="90">
        <f t="shared" si="13"/>
        <v>0</v>
      </c>
      <c r="T89" s="176"/>
      <c r="U89" s="177"/>
      <c r="V89" s="177"/>
      <c r="W89" s="178"/>
      <c r="X89" s="178"/>
      <c r="Y89" s="175">
        <f t="shared" si="14"/>
        <v>0</v>
      </c>
      <c r="Z89" s="176"/>
      <c r="AA89" s="177"/>
      <c r="AB89" s="177"/>
      <c r="AC89" s="178"/>
      <c r="AD89" s="178"/>
      <c r="AE89" s="175">
        <f t="shared" si="15"/>
        <v>0</v>
      </c>
      <c r="AF89" s="212"/>
    </row>
    <row r="90" spans="1:32" ht="26" customHeight="1" x14ac:dyDescent="0.2">
      <c r="A90" s="205"/>
      <c r="B90" s="208"/>
      <c r="C90" s="210"/>
      <c r="D90" s="151" t="s">
        <v>14</v>
      </c>
      <c r="E90" s="98"/>
      <c r="F90" s="95"/>
      <c r="G90" s="240"/>
      <c r="H90" s="85"/>
      <c r="I90" s="73"/>
      <c r="J90" s="73"/>
      <c r="K90" s="74"/>
      <c r="L90" s="74"/>
      <c r="M90" s="90">
        <f t="shared" si="12"/>
        <v>0</v>
      </c>
      <c r="N90" s="85"/>
      <c r="O90" s="73"/>
      <c r="P90" s="73"/>
      <c r="Q90" s="74"/>
      <c r="R90" s="74"/>
      <c r="S90" s="90">
        <f t="shared" si="13"/>
        <v>0</v>
      </c>
      <c r="T90" s="176"/>
      <c r="U90" s="177"/>
      <c r="V90" s="177"/>
      <c r="W90" s="178"/>
      <c r="X90" s="178"/>
      <c r="Y90" s="175">
        <f t="shared" si="14"/>
        <v>0</v>
      </c>
      <c r="Z90" s="176"/>
      <c r="AA90" s="177"/>
      <c r="AB90" s="177"/>
      <c r="AC90" s="178"/>
      <c r="AD90" s="178"/>
      <c r="AE90" s="175">
        <f t="shared" si="15"/>
        <v>0</v>
      </c>
      <c r="AF90" s="212"/>
    </row>
    <row r="91" spans="1:32" ht="27" customHeight="1" thickBot="1" x14ac:dyDescent="0.25">
      <c r="A91" s="206"/>
      <c r="B91" s="209"/>
      <c r="C91" s="211"/>
      <c r="D91" s="161" t="s">
        <v>7</v>
      </c>
      <c r="E91" s="147"/>
      <c r="F91" s="96"/>
      <c r="G91" s="203" t="s">
        <v>235</v>
      </c>
      <c r="H91" s="91"/>
      <c r="I91" s="80"/>
      <c r="J91" s="80"/>
      <c r="K91" s="81"/>
      <c r="L91" s="81"/>
      <c r="M91" s="86">
        <f t="shared" si="12"/>
        <v>0</v>
      </c>
      <c r="N91" s="91"/>
      <c r="O91" s="80"/>
      <c r="P91" s="80"/>
      <c r="Q91" s="81"/>
      <c r="R91" s="81"/>
      <c r="S91" s="86">
        <f t="shared" si="13"/>
        <v>0</v>
      </c>
      <c r="T91" s="91"/>
      <c r="U91" s="80"/>
      <c r="V91" s="80"/>
      <c r="W91" s="81"/>
      <c r="X91" s="81"/>
      <c r="Y91" s="86">
        <f t="shared" si="14"/>
        <v>0</v>
      </c>
      <c r="Z91" s="91"/>
      <c r="AA91" s="80"/>
      <c r="AB91" s="80"/>
      <c r="AC91" s="81"/>
      <c r="AD91" s="81"/>
      <c r="AE91" s="86">
        <f t="shared" si="15"/>
        <v>0</v>
      </c>
      <c r="AF91" s="213"/>
    </row>
    <row r="92" spans="1:32" ht="26" customHeight="1" thickTop="1" x14ac:dyDescent="0.2">
      <c r="A92" s="205" t="s">
        <v>344</v>
      </c>
      <c r="B92" s="207">
        <v>44866</v>
      </c>
      <c r="C92" s="210" t="s">
        <v>246</v>
      </c>
      <c r="D92" s="157" t="s">
        <v>11</v>
      </c>
      <c r="E92" s="149"/>
      <c r="F92" s="97"/>
      <c r="G92" s="238" t="s">
        <v>60</v>
      </c>
      <c r="H92" s="87"/>
      <c r="I92" s="76"/>
      <c r="J92" s="76"/>
      <c r="K92" s="77"/>
      <c r="L92" s="77"/>
      <c r="M92" s="82">
        <f t="shared" si="12"/>
        <v>0</v>
      </c>
      <c r="N92" s="87"/>
      <c r="O92" s="76"/>
      <c r="P92" s="76"/>
      <c r="Q92" s="77"/>
      <c r="R92" s="77"/>
      <c r="S92" s="82">
        <f t="shared" si="13"/>
        <v>0</v>
      </c>
      <c r="T92" s="164"/>
      <c r="U92" s="165"/>
      <c r="V92" s="165"/>
      <c r="W92" s="166"/>
      <c r="X92" s="166"/>
      <c r="Y92" s="163">
        <f t="shared" si="14"/>
        <v>0</v>
      </c>
      <c r="Z92" s="164"/>
      <c r="AA92" s="165"/>
      <c r="AB92" s="165"/>
      <c r="AC92" s="166"/>
      <c r="AD92" s="166"/>
      <c r="AE92" s="163">
        <f t="shared" si="15"/>
        <v>0</v>
      </c>
      <c r="AF92" s="212" t="s">
        <v>344</v>
      </c>
    </row>
    <row r="93" spans="1:32" ht="26" customHeight="1" x14ac:dyDescent="0.2">
      <c r="A93" s="205"/>
      <c r="B93" s="208"/>
      <c r="C93" s="210"/>
      <c r="D93" s="157" t="s">
        <v>15</v>
      </c>
      <c r="E93" s="98"/>
      <c r="F93" s="97"/>
      <c r="G93" s="239"/>
      <c r="H93" s="88"/>
      <c r="I93" s="78"/>
      <c r="J93" s="78"/>
      <c r="K93" s="79"/>
      <c r="L93" s="79"/>
      <c r="M93" s="83">
        <f t="shared" si="12"/>
        <v>0</v>
      </c>
      <c r="N93" s="88"/>
      <c r="O93" s="78"/>
      <c r="P93" s="78"/>
      <c r="Q93" s="79"/>
      <c r="R93" s="79"/>
      <c r="S93" s="83">
        <f t="shared" si="13"/>
        <v>0</v>
      </c>
      <c r="T93" s="184"/>
      <c r="U93" s="185"/>
      <c r="V93" s="185"/>
      <c r="W93" s="186"/>
      <c r="X93" s="186"/>
      <c r="Y93" s="183">
        <f t="shared" si="14"/>
        <v>0</v>
      </c>
      <c r="Z93" s="184"/>
      <c r="AA93" s="185"/>
      <c r="AB93" s="185"/>
      <c r="AC93" s="186"/>
      <c r="AD93" s="186"/>
      <c r="AE93" s="183">
        <f t="shared" si="15"/>
        <v>0</v>
      </c>
      <c r="AF93" s="212"/>
    </row>
    <row r="94" spans="1:32" ht="26" customHeight="1" x14ac:dyDescent="0.2">
      <c r="A94" s="205"/>
      <c r="B94" s="208"/>
      <c r="C94" s="210"/>
      <c r="D94" s="150" t="s">
        <v>12</v>
      </c>
      <c r="E94" s="146"/>
      <c r="F94" s="94"/>
      <c r="G94" s="239"/>
      <c r="H94" s="84"/>
      <c r="I94" s="70"/>
      <c r="J94" s="70"/>
      <c r="K94" s="71"/>
      <c r="L94" s="71"/>
      <c r="M94" s="89">
        <f t="shared" si="12"/>
        <v>0</v>
      </c>
      <c r="N94" s="84"/>
      <c r="O94" s="70"/>
      <c r="P94" s="70"/>
      <c r="Q94" s="71"/>
      <c r="R94" s="71"/>
      <c r="S94" s="89">
        <f t="shared" si="13"/>
        <v>0</v>
      </c>
      <c r="T94" s="180"/>
      <c r="U94" s="181"/>
      <c r="V94" s="181"/>
      <c r="W94" s="182"/>
      <c r="X94" s="182"/>
      <c r="Y94" s="179">
        <f t="shared" si="14"/>
        <v>0</v>
      </c>
      <c r="Z94" s="180"/>
      <c r="AA94" s="181"/>
      <c r="AB94" s="181"/>
      <c r="AC94" s="182"/>
      <c r="AD94" s="182"/>
      <c r="AE94" s="179">
        <f t="shared" si="15"/>
        <v>0</v>
      </c>
      <c r="AF94" s="212"/>
    </row>
    <row r="95" spans="1:32" ht="26" customHeight="1" x14ac:dyDescent="0.2">
      <c r="A95" s="205"/>
      <c r="B95" s="208"/>
      <c r="C95" s="210"/>
      <c r="D95" s="151" t="s">
        <v>13</v>
      </c>
      <c r="E95" s="146"/>
      <c r="F95" s="95"/>
      <c r="G95" s="239"/>
      <c r="H95" s="85"/>
      <c r="I95" s="73"/>
      <c r="J95" s="73"/>
      <c r="K95" s="74"/>
      <c r="L95" s="74"/>
      <c r="M95" s="90">
        <f t="shared" si="12"/>
        <v>0</v>
      </c>
      <c r="N95" s="85"/>
      <c r="O95" s="73"/>
      <c r="P95" s="73"/>
      <c r="Q95" s="74"/>
      <c r="R95" s="74"/>
      <c r="S95" s="90">
        <f t="shared" si="13"/>
        <v>0</v>
      </c>
      <c r="T95" s="176"/>
      <c r="U95" s="177"/>
      <c r="V95" s="177"/>
      <c r="W95" s="178"/>
      <c r="X95" s="178"/>
      <c r="Y95" s="175">
        <f t="shared" si="14"/>
        <v>0</v>
      </c>
      <c r="Z95" s="176"/>
      <c r="AA95" s="177"/>
      <c r="AB95" s="177"/>
      <c r="AC95" s="178"/>
      <c r="AD95" s="178"/>
      <c r="AE95" s="175">
        <f t="shared" si="15"/>
        <v>0</v>
      </c>
      <c r="AF95" s="212"/>
    </row>
    <row r="96" spans="1:32" ht="26" customHeight="1" x14ac:dyDescent="0.2">
      <c r="A96" s="205"/>
      <c r="B96" s="208"/>
      <c r="C96" s="210"/>
      <c r="D96" s="151" t="s">
        <v>14</v>
      </c>
      <c r="E96" s="98"/>
      <c r="F96" s="95"/>
      <c r="G96" s="240"/>
      <c r="H96" s="85"/>
      <c r="I96" s="73"/>
      <c r="J96" s="73"/>
      <c r="K96" s="74"/>
      <c r="L96" s="74"/>
      <c r="M96" s="90">
        <f t="shared" si="12"/>
        <v>0</v>
      </c>
      <c r="N96" s="85"/>
      <c r="O96" s="73"/>
      <c r="P96" s="73"/>
      <c r="Q96" s="74"/>
      <c r="R96" s="74"/>
      <c r="S96" s="90">
        <f t="shared" si="13"/>
        <v>0</v>
      </c>
      <c r="T96" s="176"/>
      <c r="U96" s="177"/>
      <c r="V96" s="177"/>
      <c r="W96" s="178"/>
      <c r="X96" s="178"/>
      <c r="Y96" s="175">
        <f t="shared" si="14"/>
        <v>0</v>
      </c>
      <c r="Z96" s="176"/>
      <c r="AA96" s="177"/>
      <c r="AB96" s="177"/>
      <c r="AC96" s="178"/>
      <c r="AD96" s="178"/>
      <c r="AE96" s="175">
        <f t="shared" si="15"/>
        <v>0</v>
      </c>
      <c r="AF96" s="212"/>
    </row>
    <row r="97" spans="1:32" ht="27" customHeight="1" thickBot="1" x14ac:dyDescent="0.25">
      <c r="A97" s="206"/>
      <c r="B97" s="209"/>
      <c r="C97" s="211"/>
      <c r="D97" s="161" t="s">
        <v>7</v>
      </c>
      <c r="E97" s="147"/>
      <c r="F97" s="96"/>
      <c r="G97" s="203" t="s">
        <v>235</v>
      </c>
      <c r="H97" s="91"/>
      <c r="I97" s="80"/>
      <c r="J97" s="80"/>
      <c r="K97" s="81"/>
      <c r="L97" s="81"/>
      <c r="M97" s="86">
        <f t="shared" si="12"/>
        <v>0</v>
      </c>
      <c r="N97" s="91"/>
      <c r="O97" s="80"/>
      <c r="P97" s="80"/>
      <c r="Q97" s="81"/>
      <c r="R97" s="81"/>
      <c r="S97" s="86">
        <f t="shared" si="13"/>
        <v>0</v>
      </c>
      <c r="T97" s="91"/>
      <c r="U97" s="80"/>
      <c r="V97" s="80"/>
      <c r="W97" s="81"/>
      <c r="X97" s="81"/>
      <c r="Y97" s="86">
        <f t="shared" si="14"/>
        <v>0</v>
      </c>
      <c r="Z97" s="91"/>
      <c r="AA97" s="80"/>
      <c r="AB97" s="80"/>
      <c r="AC97" s="81"/>
      <c r="AD97" s="81"/>
      <c r="AE97" s="86">
        <f t="shared" si="15"/>
        <v>0</v>
      </c>
      <c r="AF97" s="213"/>
    </row>
    <row r="98" spans="1:32" ht="26" customHeight="1" thickTop="1" x14ac:dyDescent="0.2">
      <c r="A98" s="205" t="s">
        <v>345</v>
      </c>
      <c r="B98" s="286">
        <v>45108</v>
      </c>
      <c r="C98" s="210" t="s">
        <v>246</v>
      </c>
      <c r="D98" s="157" t="s">
        <v>11</v>
      </c>
      <c r="E98" s="149"/>
      <c r="F98" s="97"/>
      <c r="G98" s="241" t="s">
        <v>335</v>
      </c>
      <c r="H98" s="87"/>
      <c r="I98" s="76"/>
      <c r="J98" s="76"/>
      <c r="K98" s="77"/>
      <c r="L98" s="77"/>
      <c r="M98" s="82">
        <f t="shared" ref="M98:M103" si="48">SUM(H98+I98+J98+(36*(K98+L98)))</f>
        <v>0</v>
      </c>
      <c r="N98" s="87"/>
      <c r="O98" s="76"/>
      <c r="P98" s="76"/>
      <c r="Q98" s="77"/>
      <c r="R98" s="77"/>
      <c r="S98" s="82">
        <f t="shared" ref="S98:S103" si="49">SUM(N98+O98+P98+(60*(Q98+R98)))</f>
        <v>0</v>
      </c>
      <c r="T98" s="164"/>
      <c r="U98" s="165"/>
      <c r="V98" s="165"/>
      <c r="W98" s="166"/>
      <c r="X98" s="166"/>
      <c r="Y98" s="163">
        <f t="shared" ref="Y98:Y103" si="50">SUM(T98+U98+V98+(120*(W98+X98)))</f>
        <v>0</v>
      </c>
      <c r="Z98" s="164"/>
      <c r="AA98" s="165"/>
      <c r="AB98" s="165"/>
      <c r="AC98" s="166"/>
      <c r="AD98" s="166"/>
      <c r="AE98" s="163">
        <f t="shared" ref="AE98:AE103" si="51">SUM(Z98+AA98+AB98+(240*(AC98+AD98)))</f>
        <v>0</v>
      </c>
      <c r="AF98" s="212" t="s">
        <v>345</v>
      </c>
    </row>
    <row r="99" spans="1:32" ht="26" customHeight="1" x14ac:dyDescent="0.2">
      <c r="A99" s="205"/>
      <c r="B99" s="287"/>
      <c r="C99" s="210"/>
      <c r="D99" s="157" t="s">
        <v>15</v>
      </c>
      <c r="E99" s="98"/>
      <c r="F99" s="97"/>
      <c r="G99" s="239"/>
      <c r="H99" s="88"/>
      <c r="I99" s="78"/>
      <c r="J99" s="78"/>
      <c r="K99" s="79"/>
      <c r="L99" s="79"/>
      <c r="M99" s="83">
        <f t="shared" si="48"/>
        <v>0</v>
      </c>
      <c r="N99" s="88"/>
      <c r="O99" s="78"/>
      <c r="P99" s="78"/>
      <c r="Q99" s="79"/>
      <c r="R99" s="79"/>
      <c r="S99" s="83">
        <f t="shared" si="49"/>
        <v>0</v>
      </c>
      <c r="T99" s="184"/>
      <c r="U99" s="185"/>
      <c r="V99" s="185"/>
      <c r="W99" s="186"/>
      <c r="X99" s="186"/>
      <c r="Y99" s="183">
        <f t="shared" si="50"/>
        <v>0</v>
      </c>
      <c r="Z99" s="184"/>
      <c r="AA99" s="185"/>
      <c r="AB99" s="185"/>
      <c r="AC99" s="186"/>
      <c r="AD99" s="186"/>
      <c r="AE99" s="183">
        <f t="shared" si="51"/>
        <v>0</v>
      </c>
      <c r="AF99" s="212"/>
    </row>
    <row r="100" spans="1:32" ht="26" customHeight="1" x14ac:dyDescent="0.2">
      <c r="A100" s="205"/>
      <c r="B100" s="287"/>
      <c r="C100" s="210"/>
      <c r="D100" s="150" t="s">
        <v>12</v>
      </c>
      <c r="E100" s="146"/>
      <c r="F100" s="94"/>
      <c r="G100" s="239"/>
      <c r="H100" s="84"/>
      <c r="I100" s="70"/>
      <c r="J100" s="70"/>
      <c r="K100" s="71"/>
      <c r="L100" s="71"/>
      <c r="M100" s="89">
        <f t="shared" si="48"/>
        <v>0</v>
      </c>
      <c r="N100" s="84"/>
      <c r="O100" s="70"/>
      <c r="P100" s="70"/>
      <c r="Q100" s="71"/>
      <c r="R100" s="71"/>
      <c r="S100" s="89">
        <f t="shared" si="49"/>
        <v>0</v>
      </c>
      <c r="T100" s="180"/>
      <c r="U100" s="181"/>
      <c r="V100" s="181"/>
      <c r="W100" s="182"/>
      <c r="X100" s="182"/>
      <c r="Y100" s="179">
        <f t="shared" si="50"/>
        <v>0</v>
      </c>
      <c r="Z100" s="180"/>
      <c r="AA100" s="181"/>
      <c r="AB100" s="181"/>
      <c r="AC100" s="182"/>
      <c r="AD100" s="182"/>
      <c r="AE100" s="179">
        <f t="shared" si="51"/>
        <v>0</v>
      </c>
      <c r="AF100" s="212"/>
    </row>
    <row r="101" spans="1:32" ht="26" customHeight="1" x14ac:dyDescent="0.2">
      <c r="A101" s="205"/>
      <c r="B101" s="287"/>
      <c r="C101" s="210"/>
      <c r="D101" s="151" t="s">
        <v>13</v>
      </c>
      <c r="E101" s="146"/>
      <c r="F101" s="95"/>
      <c r="G101" s="239"/>
      <c r="H101" s="85"/>
      <c r="I101" s="73"/>
      <c r="J101" s="73"/>
      <c r="K101" s="74"/>
      <c r="L101" s="74"/>
      <c r="M101" s="90">
        <f t="shared" si="48"/>
        <v>0</v>
      </c>
      <c r="N101" s="85"/>
      <c r="O101" s="73"/>
      <c r="P101" s="73"/>
      <c r="Q101" s="74"/>
      <c r="R101" s="74"/>
      <c r="S101" s="90">
        <f t="shared" si="49"/>
        <v>0</v>
      </c>
      <c r="T101" s="176"/>
      <c r="U101" s="177"/>
      <c r="V101" s="177"/>
      <c r="W101" s="178"/>
      <c r="X101" s="178"/>
      <c r="Y101" s="175">
        <f t="shared" si="50"/>
        <v>0</v>
      </c>
      <c r="Z101" s="176"/>
      <c r="AA101" s="177"/>
      <c r="AB101" s="177"/>
      <c r="AC101" s="178"/>
      <c r="AD101" s="178"/>
      <c r="AE101" s="175">
        <f t="shared" si="51"/>
        <v>0</v>
      </c>
      <c r="AF101" s="212"/>
    </row>
    <row r="102" spans="1:32" ht="26" customHeight="1" x14ac:dyDescent="0.2">
      <c r="A102" s="205"/>
      <c r="B102" s="287"/>
      <c r="C102" s="210"/>
      <c r="D102" s="151" t="s">
        <v>14</v>
      </c>
      <c r="E102" s="98"/>
      <c r="F102" s="95"/>
      <c r="G102" s="239"/>
      <c r="H102" s="85"/>
      <c r="I102" s="73"/>
      <c r="J102" s="73"/>
      <c r="K102" s="74"/>
      <c r="L102" s="74"/>
      <c r="M102" s="90">
        <f t="shared" si="48"/>
        <v>0</v>
      </c>
      <c r="N102" s="85"/>
      <c r="O102" s="73"/>
      <c r="P102" s="73"/>
      <c r="Q102" s="74"/>
      <c r="R102" s="74"/>
      <c r="S102" s="90">
        <f t="shared" si="49"/>
        <v>0</v>
      </c>
      <c r="T102" s="176"/>
      <c r="U102" s="177"/>
      <c r="V102" s="177"/>
      <c r="W102" s="178"/>
      <c r="X102" s="178"/>
      <c r="Y102" s="175">
        <f t="shared" si="50"/>
        <v>0</v>
      </c>
      <c r="Z102" s="176"/>
      <c r="AA102" s="177"/>
      <c r="AB102" s="177"/>
      <c r="AC102" s="178"/>
      <c r="AD102" s="178"/>
      <c r="AE102" s="175">
        <f t="shared" si="51"/>
        <v>0</v>
      </c>
      <c r="AF102" s="212"/>
    </row>
    <row r="103" spans="1:32" ht="26" customHeight="1" thickBot="1" x14ac:dyDescent="0.25">
      <c r="A103" s="206"/>
      <c r="B103" s="288"/>
      <c r="C103" s="211"/>
      <c r="D103" s="161" t="s">
        <v>7</v>
      </c>
      <c r="E103" s="147"/>
      <c r="F103" s="96"/>
      <c r="G103" s="249"/>
      <c r="H103" s="91"/>
      <c r="I103" s="80"/>
      <c r="J103" s="80"/>
      <c r="K103" s="81"/>
      <c r="L103" s="81"/>
      <c r="M103" s="86">
        <f t="shared" si="48"/>
        <v>0</v>
      </c>
      <c r="N103" s="91"/>
      <c r="O103" s="80"/>
      <c r="P103" s="80"/>
      <c r="Q103" s="81"/>
      <c r="R103" s="81"/>
      <c r="S103" s="86">
        <f t="shared" si="49"/>
        <v>0</v>
      </c>
      <c r="T103" s="91"/>
      <c r="U103" s="80"/>
      <c r="V103" s="80"/>
      <c r="W103" s="81"/>
      <c r="X103" s="81"/>
      <c r="Y103" s="86">
        <f t="shared" si="50"/>
        <v>0</v>
      </c>
      <c r="Z103" s="91"/>
      <c r="AA103" s="80"/>
      <c r="AB103" s="80"/>
      <c r="AC103" s="81"/>
      <c r="AD103" s="81"/>
      <c r="AE103" s="86">
        <f t="shared" si="51"/>
        <v>0</v>
      </c>
      <c r="AF103" s="213"/>
    </row>
    <row r="104" spans="1:32" ht="26" customHeight="1" thickTop="1" x14ac:dyDescent="0.2">
      <c r="A104" s="205" t="s">
        <v>346</v>
      </c>
      <c r="B104" s="246">
        <v>44743</v>
      </c>
      <c r="C104" s="210" t="s">
        <v>246</v>
      </c>
      <c r="D104" s="157" t="s">
        <v>11</v>
      </c>
      <c r="E104" s="149"/>
      <c r="F104" s="97"/>
      <c r="G104" s="241" t="s">
        <v>335</v>
      </c>
      <c r="H104" s="87"/>
      <c r="I104" s="76"/>
      <c r="J104" s="76"/>
      <c r="K104" s="77"/>
      <c r="L104" s="77"/>
      <c r="M104" s="82">
        <f t="shared" ref="M104:M109" si="52">SUM(H104+I104+J104+(36*(K104+L104)))</f>
        <v>0</v>
      </c>
      <c r="N104" s="87"/>
      <c r="O104" s="76"/>
      <c r="P104" s="76"/>
      <c r="Q104" s="77"/>
      <c r="R104" s="77"/>
      <c r="S104" s="82">
        <f t="shared" ref="S104:S109" si="53">SUM(N104+O104+P104+(60*(Q104+R104)))</f>
        <v>0</v>
      </c>
      <c r="T104" s="164"/>
      <c r="U104" s="165"/>
      <c r="V104" s="165"/>
      <c r="W104" s="166"/>
      <c r="X104" s="166"/>
      <c r="Y104" s="163">
        <f t="shared" ref="Y104:Y109" si="54">SUM(T104+U104+V104+(120*(W104+X104)))</f>
        <v>0</v>
      </c>
      <c r="Z104" s="164"/>
      <c r="AA104" s="165"/>
      <c r="AB104" s="165"/>
      <c r="AC104" s="166"/>
      <c r="AD104" s="166"/>
      <c r="AE104" s="163">
        <f t="shared" ref="AE104:AE109" si="55">SUM(Z104+AA104+AB104+(240*(AC104+AD104)))</f>
        <v>0</v>
      </c>
      <c r="AF104" s="212" t="s">
        <v>346</v>
      </c>
    </row>
    <row r="105" spans="1:32" ht="26" customHeight="1" x14ac:dyDescent="0.2">
      <c r="A105" s="205"/>
      <c r="B105" s="247"/>
      <c r="C105" s="210"/>
      <c r="D105" s="157" t="s">
        <v>15</v>
      </c>
      <c r="E105" s="98"/>
      <c r="F105" s="97"/>
      <c r="G105" s="242"/>
      <c r="H105" s="88"/>
      <c r="I105" s="78"/>
      <c r="J105" s="78"/>
      <c r="K105" s="79"/>
      <c r="L105" s="79"/>
      <c r="M105" s="83">
        <f t="shared" si="52"/>
        <v>0</v>
      </c>
      <c r="N105" s="88"/>
      <c r="O105" s="78"/>
      <c r="P105" s="78"/>
      <c r="Q105" s="79"/>
      <c r="R105" s="79"/>
      <c r="S105" s="83">
        <f t="shared" si="53"/>
        <v>0</v>
      </c>
      <c r="T105" s="184"/>
      <c r="U105" s="185"/>
      <c r="V105" s="185"/>
      <c r="W105" s="186"/>
      <c r="X105" s="186"/>
      <c r="Y105" s="183">
        <f t="shared" si="54"/>
        <v>0</v>
      </c>
      <c r="Z105" s="184"/>
      <c r="AA105" s="185"/>
      <c r="AB105" s="185"/>
      <c r="AC105" s="186"/>
      <c r="AD105" s="186"/>
      <c r="AE105" s="183">
        <f t="shared" si="55"/>
        <v>0</v>
      </c>
      <c r="AF105" s="212"/>
    </row>
    <row r="106" spans="1:32" ht="26" customHeight="1" x14ac:dyDescent="0.2">
      <c r="A106" s="205"/>
      <c r="B106" s="247"/>
      <c r="C106" s="210"/>
      <c r="D106" s="150" t="s">
        <v>12</v>
      </c>
      <c r="E106" s="146"/>
      <c r="F106" s="94"/>
      <c r="G106" s="242"/>
      <c r="H106" s="84"/>
      <c r="I106" s="70"/>
      <c r="J106" s="70"/>
      <c r="K106" s="71"/>
      <c r="L106" s="71"/>
      <c r="M106" s="89">
        <f t="shared" si="52"/>
        <v>0</v>
      </c>
      <c r="N106" s="84"/>
      <c r="O106" s="70"/>
      <c r="P106" s="70"/>
      <c r="Q106" s="71"/>
      <c r="R106" s="71"/>
      <c r="S106" s="89">
        <f t="shared" si="53"/>
        <v>0</v>
      </c>
      <c r="T106" s="180"/>
      <c r="U106" s="181"/>
      <c r="V106" s="181"/>
      <c r="W106" s="182"/>
      <c r="X106" s="182"/>
      <c r="Y106" s="179">
        <f t="shared" si="54"/>
        <v>0</v>
      </c>
      <c r="Z106" s="180"/>
      <c r="AA106" s="181"/>
      <c r="AB106" s="181"/>
      <c r="AC106" s="182"/>
      <c r="AD106" s="182"/>
      <c r="AE106" s="179">
        <f t="shared" si="55"/>
        <v>0</v>
      </c>
      <c r="AF106" s="212"/>
    </row>
    <row r="107" spans="1:32" ht="26" customHeight="1" x14ac:dyDescent="0.2">
      <c r="A107" s="205"/>
      <c r="B107" s="247"/>
      <c r="C107" s="210"/>
      <c r="D107" s="151" t="s">
        <v>13</v>
      </c>
      <c r="E107" s="146"/>
      <c r="F107" s="95"/>
      <c r="G107" s="242"/>
      <c r="H107" s="85"/>
      <c r="I107" s="73"/>
      <c r="J107" s="73"/>
      <c r="K107" s="74"/>
      <c r="L107" s="74"/>
      <c r="M107" s="90">
        <f t="shared" si="52"/>
        <v>0</v>
      </c>
      <c r="N107" s="85"/>
      <c r="O107" s="73"/>
      <c r="P107" s="73"/>
      <c r="Q107" s="74"/>
      <c r="R107" s="74"/>
      <c r="S107" s="90">
        <f t="shared" si="53"/>
        <v>0</v>
      </c>
      <c r="T107" s="176"/>
      <c r="U107" s="177"/>
      <c r="V107" s="177"/>
      <c r="W107" s="178"/>
      <c r="X107" s="178"/>
      <c r="Y107" s="175">
        <f t="shared" si="54"/>
        <v>0</v>
      </c>
      <c r="Z107" s="176"/>
      <c r="AA107" s="177"/>
      <c r="AB107" s="177"/>
      <c r="AC107" s="178"/>
      <c r="AD107" s="178"/>
      <c r="AE107" s="175">
        <f t="shared" si="55"/>
        <v>0</v>
      </c>
      <c r="AF107" s="212"/>
    </row>
    <row r="108" spans="1:32" ht="26" customHeight="1" x14ac:dyDescent="0.2">
      <c r="A108" s="205"/>
      <c r="B108" s="247"/>
      <c r="C108" s="210"/>
      <c r="D108" s="151" t="s">
        <v>14</v>
      </c>
      <c r="E108" s="98"/>
      <c r="F108" s="95"/>
      <c r="G108" s="242"/>
      <c r="H108" s="85"/>
      <c r="I108" s="73"/>
      <c r="J108" s="73"/>
      <c r="K108" s="74"/>
      <c r="L108" s="74"/>
      <c r="M108" s="90">
        <f t="shared" si="52"/>
        <v>0</v>
      </c>
      <c r="N108" s="85"/>
      <c r="O108" s="73"/>
      <c r="P108" s="73"/>
      <c r="Q108" s="74"/>
      <c r="R108" s="74"/>
      <c r="S108" s="90">
        <f t="shared" si="53"/>
        <v>0</v>
      </c>
      <c r="T108" s="176"/>
      <c r="U108" s="177"/>
      <c r="V108" s="177"/>
      <c r="W108" s="178"/>
      <c r="X108" s="178"/>
      <c r="Y108" s="175">
        <f t="shared" si="54"/>
        <v>0</v>
      </c>
      <c r="Z108" s="176"/>
      <c r="AA108" s="177"/>
      <c r="AB108" s="177"/>
      <c r="AC108" s="178"/>
      <c r="AD108" s="178"/>
      <c r="AE108" s="175">
        <f t="shared" si="55"/>
        <v>0</v>
      </c>
      <c r="AF108" s="212"/>
    </row>
    <row r="109" spans="1:32" ht="26" customHeight="1" thickBot="1" x14ac:dyDescent="0.25">
      <c r="A109" s="206"/>
      <c r="B109" s="248"/>
      <c r="C109" s="211"/>
      <c r="D109" s="161" t="s">
        <v>7</v>
      </c>
      <c r="E109" s="147"/>
      <c r="F109" s="96"/>
      <c r="G109" s="243"/>
      <c r="H109" s="91"/>
      <c r="I109" s="80"/>
      <c r="J109" s="80"/>
      <c r="K109" s="81"/>
      <c r="L109" s="81"/>
      <c r="M109" s="86">
        <f t="shared" si="52"/>
        <v>0</v>
      </c>
      <c r="N109" s="91"/>
      <c r="O109" s="80"/>
      <c r="P109" s="80"/>
      <c r="Q109" s="81"/>
      <c r="R109" s="81"/>
      <c r="S109" s="86">
        <f t="shared" si="53"/>
        <v>0</v>
      </c>
      <c r="T109" s="91"/>
      <c r="U109" s="80"/>
      <c r="V109" s="80"/>
      <c r="W109" s="81"/>
      <c r="X109" s="81"/>
      <c r="Y109" s="86">
        <f t="shared" si="54"/>
        <v>0</v>
      </c>
      <c r="Z109" s="91"/>
      <c r="AA109" s="80"/>
      <c r="AB109" s="80"/>
      <c r="AC109" s="81"/>
      <c r="AD109" s="81"/>
      <c r="AE109" s="86">
        <f t="shared" si="55"/>
        <v>0</v>
      </c>
      <c r="AF109" s="213"/>
    </row>
    <row r="110" spans="1:32" ht="26" customHeight="1" thickTop="1" x14ac:dyDescent="0.2">
      <c r="A110" s="285" t="s">
        <v>347</v>
      </c>
      <c r="B110" s="289">
        <v>44743</v>
      </c>
      <c r="C110" s="210" t="s">
        <v>246</v>
      </c>
      <c r="D110" s="157" t="s">
        <v>11</v>
      </c>
      <c r="E110" s="149"/>
      <c r="F110" s="97"/>
      <c r="G110" s="241" t="s">
        <v>335</v>
      </c>
      <c r="H110" s="87"/>
      <c r="I110" s="76"/>
      <c r="J110" s="76"/>
      <c r="K110" s="77"/>
      <c r="L110" s="77"/>
      <c r="M110" s="82">
        <f t="shared" si="12"/>
        <v>0</v>
      </c>
      <c r="N110" s="87"/>
      <c r="O110" s="76"/>
      <c r="P110" s="76"/>
      <c r="Q110" s="77"/>
      <c r="R110" s="77"/>
      <c r="S110" s="82">
        <f t="shared" si="13"/>
        <v>0</v>
      </c>
      <c r="T110" s="164"/>
      <c r="U110" s="165"/>
      <c r="V110" s="165"/>
      <c r="W110" s="166"/>
      <c r="X110" s="166"/>
      <c r="Y110" s="163">
        <f t="shared" si="14"/>
        <v>0</v>
      </c>
      <c r="Z110" s="164"/>
      <c r="AA110" s="165"/>
      <c r="AB110" s="165"/>
      <c r="AC110" s="166"/>
      <c r="AD110" s="166"/>
      <c r="AE110" s="163">
        <f t="shared" si="15"/>
        <v>0</v>
      </c>
      <c r="AF110" s="290" t="s">
        <v>347</v>
      </c>
    </row>
    <row r="111" spans="1:32" ht="26" customHeight="1" x14ac:dyDescent="0.2">
      <c r="A111" s="285"/>
      <c r="B111" s="250"/>
      <c r="C111" s="210"/>
      <c r="D111" s="157" t="s">
        <v>15</v>
      </c>
      <c r="E111" s="98"/>
      <c r="F111" s="97"/>
      <c r="G111" s="242"/>
      <c r="H111" s="88"/>
      <c r="I111" s="78"/>
      <c r="J111" s="78"/>
      <c r="K111" s="79"/>
      <c r="L111" s="79"/>
      <c r="M111" s="83">
        <f t="shared" si="12"/>
        <v>0</v>
      </c>
      <c r="N111" s="88"/>
      <c r="O111" s="78"/>
      <c r="P111" s="78"/>
      <c r="Q111" s="79"/>
      <c r="R111" s="79"/>
      <c r="S111" s="83">
        <f t="shared" si="13"/>
        <v>0</v>
      </c>
      <c r="T111" s="184"/>
      <c r="U111" s="185"/>
      <c r="V111" s="185"/>
      <c r="W111" s="186"/>
      <c r="X111" s="186"/>
      <c r="Y111" s="183">
        <f t="shared" si="14"/>
        <v>0</v>
      </c>
      <c r="Z111" s="184"/>
      <c r="AA111" s="185"/>
      <c r="AB111" s="185"/>
      <c r="AC111" s="186"/>
      <c r="AD111" s="186"/>
      <c r="AE111" s="183">
        <f t="shared" si="15"/>
        <v>0</v>
      </c>
      <c r="AF111" s="290"/>
    </row>
    <row r="112" spans="1:32" ht="26" customHeight="1" x14ac:dyDescent="0.2">
      <c r="A112" s="285"/>
      <c r="B112" s="250"/>
      <c r="C112" s="210"/>
      <c r="D112" s="150" t="s">
        <v>12</v>
      </c>
      <c r="E112" s="146"/>
      <c r="F112" s="94"/>
      <c r="G112" s="242"/>
      <c r="H112" s="84"/>
      <c r="I112" s="70"/>
      <c r="J112" s="70"/>
      <c r="K112" s="71"/>
      <c r="L112" s="71"/>
      <c r="M112" s="89">
        <f t="shared" si="12"/>
        <v>0</v>
      </c>
      <c r="N112" s="84"/>
      <c r="O112" s="70"/>
      <c r="P112" s="70"/>
      <c r="Q112" s="71"/>
      <c r="R112" s="71"/>
      <c r="S112" s="89">
        <f t="shared" si="13"/>
        <v>0</v>
      </c>
      <c r="T112" s="180"/>
      <c r="U112" s="181"/>
      <c r="V112" s="181"/>
      <c r="W112" s="182"/>
      <c r="X112" s="182"/>
      <c r="Y112" s="179">
        <f t="shared" si="14"/>
        <v>0</v>
      </c>
      <c r="Z112" s="180"/>
      <c r="AA112" s="181"/>
      <c r="AB112" s="181"/>
      <c r="AC112" s="182"/>
      <c r="AD112" s="182"/>
      <c r="AE112" s="179">
        <f t="shared" si="15"/>
        <v>0</v>
      </c>
      <c r="AF112" s="290"/>
    </row>
    <row r="113" spans="1:32" ht="26" customHeight="1" x14ac:dyDescent="0.2">
      <c r="A113" s="285"/>
      <c r="B113" s="250"/>
      <c r="C113" s="210"/>
      <c r="D113" s="151" t="s">
        <v>13</v>
      </c>
      <c r="E113" s="146"/>
      <c r="F113" s="95"/>
      <c r="G113" s="242"/>
      <c r="H113" s="85"/>
      <c r="I113" s="73"/>
      <c r="J113" s="73"/>
      <c r="K113" s="74"/>
      <c r="L113" s="74"/>
      <c r="M113" s="90">
        <f t="shared" si="12"/>
        <v>0</v>
      </c>
      <c r="N113" s="85"/>
      <c r="O113" s="73"/>
      <c r="P113" s="73"/>
      <c r="Q113" s="74"/>
      <c r="R113" s="74"/>
      <c r="S113" s="90">
        <f t="shared" si="13"/>
        <v>0</v>
      </c>
      <c r="T113" s="176"/>
      <c r="U113" s="177"/>
      <c r="V113" s="177"/>
      <c r="W113" s="178"/>
      <c r="X113" s="178"/>
      <c r="Y113" s="175">
        <f t="shared" si="14"/>
        <v>0</v>
      </c>
      <c r="Z113" s="176"/>
      <c r="AA113" s="177"/>
      <c r="AB113" s="177"/>
      <c r="AC113" s="178"/>
      <c r="AD113" s="178"/>
      <c r="AE113" s="175">
        <f t="shared" si="15"/>
        <v>0</v>
      </c>
      <c r="AF113" s="290"/>
    </row>
    <row r="114" spans="1:32" ht="26" customHeight="1" x14ac:dyDescent="0.2">
      <c r="A114" s="285"/>
      <c r="B114" s="250"/>
      <c r="C114" s="210"/>
      <c r="D114" s="151" t="s">
        <v>14</v>
      </c>
      <c r="E114" s="98"/>
      <c r="F114" s="95"/>
      <c r="G114" s="242"/>
      <c r="H114" s="85"/>
      <c r="I114" s="73"/>
      <c r="J114" s="73"/>
      <c r="K114" s="74"/>
      <c r="L114" s="74"/>
      <c r="M114" s="90">
        <f t="shared" si="12"/>
        <v>0</v>
      </c>
      <c r="N114" s="85"/>
      <c r="O114" s="73"/>
      <c r="P114" s="73"/>
      <c r="Q114" s="74"/>
      <c r="R114" s="74"/>
      <c r="S114" s="90">
        <f t="shared" si="13"/>
        <v>0</v>
      </c>
      <c r="T114" s="176"/>
      <c r="U114" s="177"/>
      <c r="V114" s="177"/>
      <c r="W114" s="178"/>
      <c r="X114" s="178"/>
      <c r="Y114" s="175">
        <f t="shared" si="14"/>
        <v>0</v>
      </c>
      <c r="Z114" s="176"/>
      <c r="AA114" s="177"/>
      <c r="AB114" s="177"/>
      <c r="AC114" s="178"/>
      <c r="AD114" s="178"/>
      <c r="AE114" s="175">
        <f t="shared" si="15"/>
        <v>0</v>
      </c>
      <c r="AF114" s="290"/>
    </row>
    <row r="115" spans="1:32" ht="26" customHeight="1" thickBot="1" x14ac:dyDescent="0.25">
      <c r="A115" s="230"/>
      <c r="B115" s="251"/>
      <c r="C115" s="211"/>
      <c r="D115" s="161" t="s">
        <v>7</v>
      </c>
      <c r="E115" s="147"/>
      <c r="F115" s="96"/>
      <c r="G115" s="243"/>
      <c r="H115" s="91"/>
      <c r="I115" s="80"/>
      <c r="J115" s="80"/>
      <c r="K115" s="81"/>
      <c r="L115" s="81"/>
      <c r="M115" s="86">
        <f t="shared" ref="M115:M123" si="56">SUM(H115+I115+J115+(36*(K115+L115)))</f>
        <v>0</v>
      </c>
      <c r="N115" s="91"/>
      <c r="O115" s="80"/>
      <c r="P115" s="80"/>
      <c r="Q115" s="81"/>
      <c r="R115" s="81"/>
      <c r="S115" s="86">
        <f t="shared" ref="S115:S123" si="57">SUM(N115+O115+P115+(60*(Q115+R115)))</f>
        <v>0</v>
      </c>
      <c r="T115" s="91"/>
      <c r="U115" s="80"/>
      <c r="V115" s="80"/>
      <c r="W115" s="81"/>
      <c r="X115" s="81"/>
      <c r="Y115" s="86">
        <f t="shared" ref="Y115:Y123" si="58">SUM(T115+U115+V115+(120*(W115+X115)))</f>
        <v>0</v>
      </c>
      <c r="Z115" s="91"/>
      <c r="AA115" s="80"/>
      <c r="AB115" s="80"/>
      <c r="AC115" s="81"/>
      <c r="AD115" s="81"/>
      <c r="AE115" s="86">
        <f t="shared" ref="AE115:AE123" si="59">SUM(Z115+AA115+AB115+(240*(AC115+AD115)))</f>
        <v>0</v>
      </c>
      <c r="AF115" s="245"/>
    </row>
    <row r="116" spans="1:32" ht="26" customHeight="1" thickTop="1" x14ac:dyDescent="0.2">
      <c r="A116" s="205" t="s">
        <v>348</v>
      </c>
      <c r="B116" s="246">
        <v>44743</v>
      </c>
      <c r="C116" s="210" t="s">
        <v>331</v>
      </c>
      <c r="D116" s="158" t="s">
        <v>356</v>
      </c>
      <c r="E116" s="149"/>
      <c r="F116" s="97"/>
      <c r="G116" s="241" t="s">
        <v>335</v>
      </c>
      <c r="H116" s="87"/>
      <c r="I116" s="76"/>
      <c r="J116" s="76"/>
      <c r="K116" s="77"/>
      <c r="L116" s="77"/>
      <c r="M116" s="82">
        <f t="shared" si="56"/>
        <v>0</v>
      </c>
      <c r="N116" s="87"/>
      <c r="O116" s="76"/>
      <c r="P116" s="76"/>
      <c r="Q116" s="77"/>
      <c r="R116" s="77"/>
      <c r="S116" s="82">
        <f t="shared" si="57"/>
        <v>0</v>
      </c>
      <c r="T116" s="164"/>
      <c r="U116" s="165"/>
      <c r="V116" s="165"/>
      <c r="W116" s="166"/>
      <c r="X116" s="166"/>
      <c r="Y116" s="163">
        <f t="shared" si="58"/>
        <v>0</v>
      </c>
      <c r="Z116" s="164"/>
      <c r="AA116" s="165"/>
      <c r="AB116" s="165"/>
      <c r="AC116" s="166"/>
      <c r="AD116" s="166"/>
      <c r="AE116" s="163">
        <f t="shared" si="59"/>
        <v>0</v>
      </c>
      <c r="AF116" s="212" t="s">
        <v>348</v>
      </c>
    </row>
    <row r="117" spans="1:32" ht="26" customHeight="1" x14ac:dyDescent="0.2">
      <c r="A117" s="205"/>
      <c r="B117" s="247"/>
      <c r="C117" s="210"/>
      <c r="D117" s="158" t="s">
        <v>357</v>
      </c>
      <c r="E117" s="98"/>
      <c r="F117" s="97"/>
      <c r="G117" s="239"/>
      <c r="H117" s="88"/>
      <c r="I117" s="78"/>
      <c r="J117" s="78"/>
      <c r="K117" s="79"/>
      <c r="L117" s="79"/>
      <c r="M117" s="83">
        <f t="shared" si="56"/>
        <v>0</v>
      </c>
      <c r="N117" s="88"/>
      <c r="O117" s="78"/>
      <c r="P117" s="78"/>
      <c r="Q117" s="79"/>
      <c r="R117" s="79"/>
      <c r="S117" s="83">
        <f t="shared" si="57"/>
        <v>0</v>
      </c>
      <c r="T117" s="184"/>
      <c r="U117" s="185"/>
      <c r="V117" s="185"/>
      <c r="W117" s="186"/>
      <c r="X117" s="186"/>
      <c r="Y117" s="183">
        <f t="shared" si="58"/>
        <v>0</v>
      </c>
      <c r="Z117" s="184"/>
      <c r="AA117" s="185"/>
      <c r="AB117" s="185"/>
      <c r="AC117" s="186"/>
      <c r="AD117" s="186"/>
      <c r="AE117" s="183">
        <f t="shared" si="59"/>
        <v>0</v>
      </c>
      <c r="AF117" s="212"/>
    </row>
    <row r="118" spans="1:32" ht="26" customHeight="1" x14ac:dyDescent="0.2">
      <c r="A118" s="205"/>
      <c r="B118" s="247"/>
      <c r="C118" s="210"/>
      <c r="D118" s="157" t="s">
        <v>11</v>
      </c>
      <c r="E118" s="146"/>
      <c r="F118" s="94"/>
      <c r="G118" s="239"/>
      <c r="H118" s="84"/>
      <c r="I118" s="70"/>
      <c r="J118" s="70"/>
      <c r="K118" s="71"/>
      <c r="L118" s="71"/>
      <c r="M118" s="89">
        <f t="shared" ref="M118:M119" si="60">SUM(H118+I118+J118+(36*(K118+L118)))</f>
        <v>0</v>
      </c>
      <c r="N118" s="84"/>
      <c r="O118" s="70"/>
      <c r="P118" s="70"/>
      <c r="Q118" s="71"/>
      <c r="R118" s="71"/>
      <c r="S118" s="89">
        <f t="shared" ref="S118:S119" si="61">SUM(N118+O118+P118+(60*(Q118+R118)))</f>
        <v>0</v>
      </c>
      <c r="T118" s="180"/>
      <c r="U118" s="181"/>
      <c r="V118" s="181"/>
      <c r="W118" s="182"/>
      <c r="X118" s="182"/>
      <c r="Y118" s="179">
        <f t="shared" ref="Y118:Y119" si="62">SUM(T118+U118+V118+(120*(W118+X118)))</f>
        <v>0</v>
      </c>
      <c r="Z118" s="180"/>
      <c r="AA118" s="181"/>
      <c r="AB118" s="181"/>
      <c r="AC118" s="182"/>
      <c r="AD118" s="182"/>
      <c r="AE118" s="179">
        <f t="shared" ref="AE118:AE119" si="63">SUM(Z118+AA118+AB118+(240*(AC118+AD118)))</f>
        <v>0</v>
      </c>
      <c r="AF118" s="212"/>
    </row>
    <row r="119" spans="1:32" ht="26" customHeight="1" x14ac:dyDescent="0.2">
      <c r="A119" s="205"/>
      <c r="B119" s="247"/>
      <c r="C119" s="210"/>
      <c r="D119" s="157" t="s">
        <v>15</v>
      </c>
      <c r="E119" s="98"/>
      <c r="F119" s="95"/>
      <c r="G119" s="239"/>
      <c r="H119" s="85"/>
      <c r="I119" s="73"/>
      <c r="J119" s="73"/>
      <c r="K119" s="74"/>
      <c r="L119" s="74"/>
      <c r="M119" s="90">
        <f t="shared" si="60"/>
        <v>0</v>
      </c>
      <c r="N119" s="85"/>
      <c r="O119" s="73"/>
      <c r="P119" s="73"/>
      <c r="Q119" s="74"/>
      <c r="R119" s="74"/>
      <c r="S119" s="90">
        <f t="shared" si="61"/>
        <v>0</v>
      </c>
      <c r="T119" s="176"/>
      <c r="U119" s="177"/>
      <c r="V119" s="177"/>
      <c r="W119" s="178"/>
      <c r="X119" s="178"/>
      <c r="Y119" s="175">
        <f t="shared" si="62"/>
        <v>0</v>
      </c>
      <c r="Z119" s="176"/>
      <c r="AA119" s="177"/>
      <c r="AB119" s="177"/>
      <c r="AC119" s="178"/>
      <c r="AD119" s="178"/>
      <c r="AE119" s="175">
        <f t="shared" si="63"/>
        <v>0</v>
      </c>
      <c r="AF119" s="212"/>
    </row>
    <row r="120" spans="1:32" ht="26" customHeight="1" x14ac:dyDescent="0.2">
      <c r="A120" s="205"/>
      <c r="B120" s="247"/>
      <c r="C120" s="210"/>
      <c r="D120" s="150" t="s">
        <v>12</v>
      </c>
      <c r="E120" s="146"/>
      <c r="F120" s="94"/>
      <c r="G120" s="239"/>
      <c r="H120" s="84"/>
      <c r="I120" s="70"/>
      <c r="J120" s="70"/>
      <c r="K120" s="71"/>
      <c r="L120" s="71"/>
      <c r="M120" s="89">
        <f t="shared" si="56"/>
        <v>0</v>
      </c>
      <c r="N120" s="84"/>
      <c r="O120" s="70"/>
      <c r="P120" s="70"/>
      <c r="Q120" s="71"/>
      <c r="R120" s="71"/>
      <c r="S120" s="89">
        <f t="shared" si="57"/>
        <v>0</v>
      </c>
      <c r="T120" s="180"/>
      <c r="U120" s="181"/>
      <c r="V120" s="181"/>
      <c r="W120" s="182"/>
      <c r="X120" s="182"/>
      <c r="Y120" s="179">
        <f t="shared" si="58"/>
        <v>0</v>
      </c>
      <c r="Z120" s="180"/>
      <c r="AA120" s="181"/>
      <c r="AB120" s="181"/>
      <c r="AC120" s="182"/>
      <c r="AD120" s="182"/>
      <c r="AE120" s="179">
        <f t="shared" si="59"/>
        <v>0</v>
      </c>
      <c r="AF120" s="212"/>
    </row>
    <row r="121" spans="1:32" ht="26" customHeight="1" x14ac:dyDescent="0.2">
      <c r="A121" s="205"/>
      <c r="B121" s="247"/>
      <c r="C121" s="210"/>
      <c r="D121" s="151" t="s">
        <v>13</v>
      </c>
      <c r="E121" s="146"/>
      <c r="F121" s="95"/>
      <c r="G121" s="239"/>
      <c r="H121" s="85"/>
      <c r="I121" s="73"/>
      <c r="J121" s="73"/>
      <c r="K121" s="74"/>
      <c r="L121" s="74"/>
      <c r="M121" s="90">
        <f t="shared" si="56"/>
        <v>0</v>
      </c>
      <c r="N121" s="85"/>
      <c r="O121" s="73"/>
      <c r="P121" s="73"/>
      <c r="Q121" s="74"/>
      <c r="R121" s="74"/>
      <c r="S121" s="90">
        <f t="shared" si="57"/>
        <v>0</v>
      </c>
      <c r="T121" s="176"/>
      <c r="U121" s="177"/>
      <c r="V121" s="177"/>
      <c r="W121" s="178"/>
      <c r="X121" s="178"/>
      <c r="Y121" s="175">
        <f t="shared" si="58"/>
        <v>0</v>
      </c>
      <c r="Z121" s="176"/>
      <c r="AA121" s="177"/>
      <c r="AB121" s="177"/>
      <c r="AC121" s="178"/>
      <c r="AD121" s="178"/>
      <c r="AE121" s="175">
        <f t="shared" si="59"/>
        <v>0</v>
      </c>
      <c r="AF121" s="212"/>
    </row>
    <row r="122" spans="1:32" ht="26" customHeight="1" x14ac:dyDescent="0.2">
      <c r="A122" s="205"/>
      <c r="B122" s="247"/>
      <c r="C122" s="210"/>
      <c r="D122" s="151" t="s">
        <v>14</v>
      </c>
      <c r="E122" s="98"/>
      <c r="F122" s="95"/>
      <c r="G122" s="239"/>
      <c r="H122" s="85"/>
      <c r="I122" s="73"/>
      <c r="J122" s="73"/>
      <c r="K122" s="74"/>
      <c r="L122" s="74"/>
      <c r="M122" s="90">
        <f t="shared" si="56"/>
        <v>0</v>
      </c>
      <c r="N122" s="85"/>
      <c r="O122" s="73"/>
      <c r="P122" s="73"/>
      <c r="Q122" s="74"/>
      <c r="R122" s="74"/>
      <c r="S122" s="90">
        <f t="shared" si="57"/>
        <v>0</v>
      </c>
      <c r="T122" s="176"/>
      <c r="U122" s="177"/>
      <c r="V122" s="177"/>
      <c r="W122" s="178"/>
      <c r="X122" s="178"/>
      <c r="Y122" s="175">
        <f t="shared" si="58"/>
        <v>0</v>
      </c>
      <c r="Z122" s="176"/>
      <c r="AA122" s="177"/>
      <c r="AB122" s="177"/>
      <c r="AC122" s="178"/>
      <c r="AD122" s="178"/>
      <c r="AE122" s="175">
        <f t="shared" si="59"/>
        <v>0</v>
      </c>
      <c r="AF122" s="212"/>
    </row>
    <row r="123" spans="1:32" ht="26" customHeight="1" thickBot="1" x14ac:dyDescent="0.25">
      <c r="A123" s="206"/>
      <c r="B123" s="248"/>
      <c r="C123" s="211"/>
      <c r="D123" s="161" t="s">
        <v>7</v>
      </c>
      <c r="E123" s="147"/>
      <c r="F123" s="96"/>
      <c r="G123" s="249"/>
      <c r="H123" s="91"/>
      <c r="I123" s="80"/>
      <c r="J123" s="80"/>
      <c r="K123" s="81"/>
      <c r="L123" s="81"/>
      <c r="M123" s="86">
        <f t="shared" si="56"/>
        <v>0</v>
      </c>
      <c r="N123" s="91"/>
      <c r="O123" s="80"/>
      <c r="P123" s="80"/>
      <c r="Q123" s="81"/>
      <c r="R123" s="81"/>
      <c r="S123" s="86">
        <f t="shared" si="57"/>
        <v>0</v>
      </c>
      <c r="T123" s="91"/>
      <c r="U123" s="80"/>
      <c r="V123" s="80"/>
      <c r="W123" s="81"/>
      <c r="X123" s="81"/>
      <c r="Y123" s="86">
        <f t="shared" si="58"/>
        <v>0</v>
      </c>
      <c r="Z123" s="91"/>
      <c r="AA123" s="80"/>
      <c r="AB123" s="80"/>
      <c r="AC123" s="81"/>
      <c r="AD123" s="81"/>
      <c r="AE123" s="86">
        <f t="shared" si="59"/>
        <v>0</v>
      </c>
      <c r="AF123" s="213"/>
    </row>
    <row r="124" spans="1:32" s="116" customFormat="1" ht="26" customHeight="1" thickTop="1" thickBot="1" x14ac:dyDescent="0.25">
      <c r="A124" s="117"/>
      <c r="B124" s="123"/>
      <c r="C124" s="118"/>
      <c r="D124" s="154"/>
      <c r="E124" s="119"/>
      <c r="F124" s="124"/>
      <c r="G124" s="125"/>
      <c r="H124" s="120"/>
      <c r="I124" s="120"/>
      <c r="J124" s="120"/>
      <c r="K124" s="120"/>
      <c r="L124" s="120"/>
      <c r="M124" s="120"/>
      <c r="N124" s="120"/>
      <c r="O124" s="120"/>
      <c r="P124" s="120"/>
      <c r="Q124" s="120"/>
      <c r="R124" s="120"/>
      <c r="S124" s="120"/>
      <c r="T124" s="120"/>
      <c r="U124" s="120"/>
      <c r="V124" s="120"/>
      <c r="W124" s="120"/>
      <c r="X124" s="120"/>
      <c r="Y124" s="120"/>
      <c r="Z124" s="120"/>
      <c r="AA124" s="120"/>
      <c r="AB124" s="120"/>
      <c r="AC124" s="120"/>
      <c r="AD124" s="120"/>
      <c r="AE124" s="120"/>
      <c r="AF124" s="121"/>
    </row>
    <row r="125" spans="1:32" ht="26" customHeight="1" thickTop="1" x14ac:dyDescent="0.2">
      <c r="A125" s="229" t="s">
        <v>369</v>
      </c>
      <c r="B125" s="194">
        <v>44743</v>
      </c>
      <c r="C125" s="227" t="s">
        <v>246</v>
      </c>
      <c r="D125" s="159" t="s">
        <v>11</v>
      </c>
      <c r="E125" s="149"/>
      <c r="F125" s="138"/>
      <c r="G125" s="237" t="s">
        <v>60</v>
      </c>
      <c r="H125" s="87"/>
      <c r="I125" s="76"/>
      <c r="J125" s="76"/>
      <c r="K125" s="77"/>
      <c r="L125" s="77"/>
      <c r="M125" s="82">
        <f t="shared" ref="M125:M142" si="64">SUM(H125+I125+J125+(36*(K125+L125)))</f>
        <v>0</v>
      </c>
      <c r="N125" s="87"/>
      <c r="O125" s="76"/>
      <c r="P125" s="76"/>
      <c r="Q125" s="77"/>
      <c r="R125" s="77"/>
      <c r="S125" s="82">
        <f t="shared" ref="S125:S142" si="65">SUM(N125+O125+P125+(60*(Q125+R125)))</f>
        <v>0</v>
      </c>
      <c r="T125" s="164"/>
      <c r="U125" s="165"/>
      <c r="V125" s="165"/>
      <c r="W125" s="166"/>
      <c r="X125" s="166"/>
      <c r="Y125" s="163">
        <f t="shared" ref="Y125:Y142" si="66">SUM(T125+U125+V125+(120*(W125+X125)))</f>
        <v>0</v>
      </c>
      <c r="Z125" s="164"/>
      <c r="AA125" s="165"/>
      <c r="AB125" s="165"/>
      <c r="AC125" s="166"/>
      <c r="AD125" s="166"/>
      <c r="AE125" s="163">
        <f t="shared" ref="AE125:AE142" si="67">SUM(Z125+AA125+AB125+(240*(AC125+AD125)))</f>
        <v>0</v>
      </c>
      <c r="AF125" s="244" t="s">
        <v>369</v>
      </c>
    </row>
    <row r="126" spans="1:32" ht="26" customHeight="1" thickBot="1" x14ac:dyDescent="0.25">
      <c r="A126" s="230"/>
      <c r="B126" s="193"/>
      <c r="C126" s="211"/>
      <c r="D126" s="160" t="s">
        <v>15</v>
      </c>
      <c r="E126" s="139"/>
      <c r="F126" s="140"/>
      <c r="G126" s="216"/>
      <c r="H126" s="141"/>
      <c r="I126" s="142"/>
      <c r="J126" s="142"/>
      <c r="K126" s="143"/>
      <c r="L126" s="143"/>
      <c r="M126" s="144">
        <f t="shared" si="64"/>
        <v>0</v>
      </c>
      <c r="N126" s="141"/>
      <c r="O126" s="142"/>
      <c r="P126" s="142"/>
      <c r="Q126" s="143"/>
      <c r="R126" s="143"/>
      <c r="S126" s="144">
        <f t="shared" si="65"/>
        <v>0</v>
      </c>
      <c r="T126" s="168"/>
      <c r="U126" s="169"/>
      <c r="V126" s="169"/>
      <c r="W126" s="170"/>
      <c r="X126" s="170"/>
      <c r="Y126" s="167">
        <f t="shared" si="66"/>
        <v>0</v>
      </c>
      <c r="Z126" s="168"/>
      <c r="AA126" s="169"/>
      <c r="AB126" s="169"/>
      <c r="AC126" s="170"/>
      <c r="AD126" s="170"/>
      <c r="AE126" s="167">
        <f t="shared" si="67"/>
        <v>0</v>
      </c>
      <c r="AF126" s="245"/>
    </row>
    <row r="127" spans="1:32" ht="26" customHeight="1" thickTop="1" x14ac:dyDescent="0.2">
      <c r="A127" s="229" t="s">
        <v>349</v>
      </c>
      <c r="B127" s="194">
        <v>44743</v>
      </c>
      <c r="C127" s="227" t="s">
        <v>246</v>
      </c>
      <c r="D127" s="159" t="s">
        <v>11</v>
      </c>
      <c r="E127" s="149"/>
      <c r="F127" s="138"/>
      <c r="G127" s="237" t="s">
        <v>60</v>
      </c>
      <c r="H127" s="87"/>
      <c r="I127" s="76"/>
      <c r="J127" s="76"/>
      <c r="K127" s="77"/>
      <c r="L127" s="77"/>
      <c r="M127" s="82">
        <f t="shared" si="64"/>
        <v>0</v>
      </c>
      <c r="N127" s="87"/>
      <c r="O127" s="76"/>
      <c r="P127" s="76"/>
      <c r="Q127" s="77"/>
      <c r="R127" s="77"/>
      <c r="S127" s="82">
        <f t="shared" si="65"/>
        <v>0</v>
      </c>
      <c r="T127" s="164"/>
      <c r="U127" s="165"/>
      <c r="V127" s="165"/>
      <c r="W127" s="166"/>
      <c r="X127" s="166"/>
      <c r="Y127" s="163">
        <f t="shared" si="66"/>
        <v>0</v>
      </c>
      <c r="Z127" s="164"/>
      <c r="AA127" s="165"/>
      <c r="AB127" s="165"/>
      <c r="AC127" s="166"/>
      <c r="AD127" s="166"/>
      <c r="AE127" s="163">
        <f t="shared" si="67"/>
        <v>0</v>
      </c>
      <c r="AF127" s="244" t="s">
        <v>349</v>
      </c>
    </row>
    <row r="128" spans="1:32" ht="26" customHeight="1" thickBot="1" x14ac:dyDescent="0.25">
      <c r="A128" s="230"/>
      <c r="B128" s="193"/>
      <c r="C128" s="211"/>
      <c r="D128" s="160" t="s">
        <v>15</v>
      </c>
      <c r="E128" s="139"/>
      <c r="F128" s="140"/>
      <c r="G128" s="216"/>
      <c r="H128" s="141"/>
      <c r="I128" s="142"/>
      <c r="J128" s="142"/>
      <c r="K128" s="143"/>
      <c r="L128" s="143"/>
      <c r="M128" s="144">
        <f t="shared" si="64"/>
        <v>0</v>
      </c>
      <c r="N128" s="141"/>
      <c r="O128" s="142"/>
      <c r="P128" s="142"/>
      <c r="Q128" s="143"/>
      <c r="R128" s="143"/>
      <c r="S128" s="144">
        <f t="shared" si="65"/>
        <v>0</v>
      </c>
      <c r="T128" s="168"/>
      <c r="U128" s="169"/>
      <c r="V128" s="169"/>
      <c r="W128" s="170"/>
      <c r="X128" s="170"/>
      <c r="Y128" s="167">
        <f t="shared" si="66"/>
        <v>0</v>
      </c>
      <c r="Z128" s="168"/>
      <c r="AA128" s="169"/>
      <c r="AB128" s="169"/>
      <c r="AC128" s="170"/>
      <c r="AD128" s="170"/>
      <c r="AE128" s="167">
        <f t="shared" si="67"/>
        <v>0</v>
      </c>
      <c r="AF128" s="245"/>
    </row>
    <row r="129" spans="1:32" ht="26" customHeight="1" thickTop="1" x14ac:dyDescent="0.2">
      <c r="A129" s="229" t="s">
        <v>350</v>
      </c>
      <c r="B129" s="194">
        <v>44743</v>
      </c>
      <c r="C129" s="227" t="s">
        <v>246</v>
      </c>
      <c r="D129" s="159" t="s">
        <v>11</v>
      </c>
      <c r="E129" s="149"/>
      <c r="F129" s="138"/>
      <c r="G129" s="237" t="s">
        <v>60</v>
      </c>
      <c r="H129" s="87"/>
      <c r="I129" s="76"/>
      <c r="J129" s="76"/>
      <c r="K129" s="77"/>
      <c r="L129" s="77"/>
      <c r="M129" s="82">
        <f t="shared" si="64"/>
        <v>0</v>
      </c>
      <c r="N129" s="87"/>
      <c r="O129" s="76"/>
      <c r="P129" s="76"/>
      <c r="Q129" s="77"/>
      <c r="R129" s="77"/>
      <c r="S129" s="82">
        <f t="shared" si="65"/>
        <v>0</v>
      </c>
      <c r="T129" s="164"/>
      <c r="U129" s="165"/>
      <c r="V129" s="165"/>
      <c r="W129" s="166"/>
      <c r="X129" s="166"/>
      <c r="Y129" s="163">
        <f t="shared" si="66"/>
        <v>0</v>
      </c>
      <c r="Z129" s="164"/>
      <c r="AA129" s="165"/>
      <c r="AB129" s="165"/>
      <c r="AC129" s="166"/>
      <c r="AD129" s="166"/>
      <c r="AE129" s="163">
        <f t="shared" si="67"/>
        <v>0</v>
      </c>
      <c r="AF129" s="244" t="s">
        <v>350</v>
      </c>
    </row>
    <row r="130" spans="1:32" ht="26" customHeight="1" thickBot="1" x14ac:dyDescent="0.25">
      <c r="A130" s="230"/>
      <c r="B130" s="193"/>
      <c r="C130" s="211"/>
      <c r="D130" s="160" t="s">
        <v>15</v>
      </c>
      <c r="E130" s="139"/>
      <c r="F130" s="140"/>
      <c r="G130" s="216"/>
      <c r="H130" s="141"/>
      <c r="I130" s="142"/>
      <c r="J130" s="142"/>
      <c r="K130" s="143"/>
      <c r="L130" s="143"/>
      <c r="M130" s="144">
        <f t="shared" si="64"/>
        <v>0</v>
      </c>
      <c r="N130" s="141"/>
      <c r="O130" s="142"/>
      <c r="P130" s="142"/>
      <c r="Q130" s="143"/>
      <c r="R130" s="143"/>
      <c r="S130" s="144">
        <f t="shared" si="65"/>
        <v>0</v>
      </c>
      <c r="T130" s="168"/>
      <c r="U130" s="169"/>
      <c r="V130" s="169"/>
      <c r="W130" s="170"/>
      <c r="X130" s="170"/>
      <c r="Y130" s="167">
        <f t="shared" si="66"/>
        <v>0</v>
      </c>
      <c r="Z130" s="168"/>
      <c r="AA130" s="169"/>
      <c r="AB130" s="169"/>
      <c r="AC130" s="170"/>
      <c r="AD130" s="170"/>
      <c r="AE130" s="167">
        <f t="shared" si="67"/>
        <v>0</v>
      </c>
      <c r="AF130" s="245"/>
    </row>
    <row r="131" spans="1:32" ht="26" customHeight="1" thickTop="1" x14ac:dyDescent="0.2">
      <c r="A131" s="229" t="s">
        <v>351</v>
      </c>
      <c r="B131" s="194">
        <v>44743</v>
      </c>
      <c r="C131" s="227" t="s">
        <v>246</v>
      </c>
      <c r="D131" s="159" t="s">
        <v>11</v>
      </c>
      <c r="E131" s="149"/>
      <c r="F131" s="138"/>
      <c r="G131" s="237" t="s">
        <v>60</v>
      </c>
      <c r="H131" s="87"/>
      <c r="I131" s="76"/>
      <c r="J131" s="76"/>
      <c r="K131" s="77"/>
      <c r="L131" s="77"/>
      <c r="M131" s="82">
        <f t="shared" si="64"/>
        <v>0</v>
      </c>
      <c r="N131" s="87"/>
      <c r="O131" s="76"/>
      <c r="P131" s="76"/>
      <c r="Q131" s="77"/>
      <c r="R131" s="77"/>
      <c r="S131" s="82">
        <f t="shared" si="65"/>
        <v>0</v>
      </c>
      <c r="T131" s="164"/>
      <c r="U131" s="165"/>
      <c r="V131" s="165"/>
      <c r="W131" s="166"/>
      <c r="X131" s="166"/>
      <c r="Y131" s="163">
        <f t="shared" si="66"/>
        <v>0</v>
      </c>
      <c r="Z131" s="164"/>
      <c r="AA131" s="165"/>
      <c r="AB131" s="165"/>
      <c r="AC131" s="166"/>
      <c r="AD131" s="166"/>
      <c r="AE131" s="163">
        <f t="shared" si="67"/>
        <v>0</v>
      </c>
      <c r="AF131" s="244" t="s">
        <v>351</v>
      </c>
    </row>
    <row r="132" spans="1:32" ht="26" customHeight="1" thickBot="1" x14ac:dyDescent="0.25">
      <c r="A132" s="230"/>
      <c r="B132" s="193"/>
      <c r="C132" s="211"/>
      <c r="D132" s="160" t="s">
        <v>15</v>
      </c>
      <c r="E132" s="139"/>
      <c r="F132" s="140"/>
      <c r="G132" s="216"/>
      <c r="H132" s="141"/>
      <c r="I132" s="142"/>
      <c r="J132" s="142"/>
      <c r="K132" s="143"/>
      <c r="L132" s="143"/>
      <c r="M132" s="144">
        <f t="shared" si="64"/>
        <v>0</v>
      </c>
      <c r="N132" s="141"/>
      <c r="O132" s="142"/>
      <c r="P132" s="142"/>
      <c r="Q132" s="143"/>
      <c r="R132" s="143"/>
      <c r="S132" s="144">
        <f t="shared" si="65"/>
        <v>0</v>
      </c>
      <c r="T132" s="168"/>
      <c r="U132" s="169"/>
      <c r="V132" s="169"/>
      <c r="W132" s="170"/>
      <c r="X132" s="170"/>
      <c r="Y132" s="167">
        <f t="shared" si="66"/>
        <v>0</v>
      </c>
      <c r="Z132" s="168"/>
      <c r="AA132" s="169"/>
      <c r="AB132" s="169"/>
      <c r="AC132" s="170"/>
      <c r="AD132" s="170"/>
      <c r="AE132" s="167">
        <f t="shared" si="67"/>
        <v>0</v>
      </c>
      <c r="AF132" s="245"/>
    </row>
    <row r="133" spans="1:32" ht="26" customHeight="1" thickTop="1" x14ac:dyDescent="0.2">
      <c r="A133" s="229" t="s">
        <v>352</v>
      </c>
      <c r="B133" s="194">
        <v>44743</v>
      </c>
      <c r="C133" s="227" t="s">
        <v>246</v>
      </c>
      <c r="D133" s="159" t="s">
        <v>11</v>
      </c>
      <c r="E133" s="149"/>
      <c r="F133" s="138"/>
      <c r="G133" s="237" t="s">
        <v>60</v>
      </c>
      <c r="H133" s="87"/>
      <c r="I133" s="76"/>
      <c r="J133" s="76"/>
      <c r="K133" s="77"/>
      <c r="L133" s="77"/>
      <c r="M133" s="82">
        <f t="shared" si="64"/>
        <v>0</v>
      </c>
      <c r="N133" s="87"/>
      <c r="O133" s="76"/>
      <c r="P133" s="76"/>
      <c r="Q133" s="77"/>
      <c r="R133" s="77"/>
      <c r="S133" s="82">
        <f t="shared" si="65"/>
        <v>0</v>
      </c>
      <c r="T133" s="164"/>
      <c r="U133" s="165"/>
      <c r="V133" s="165"/>
      <c r="W133" s="166"/>
      <c r="X133" s="166"/>
      <c r="Y133" s="163">
        <f t="shared" si="66"/>
        <v>0</v>
      </c>
      <c r="Z133" s="164"/>
      <c r="AA133" s="165"/>
      <c r="AB133" s="165"/>
      <c r="AC133" s="166"/>
      <c r="AD133" s="166"/>
      <c r="AE133" s="163">
        <f t="shared" si="67"/>
        <v>0</v>
      </c>
      <c r="AF133" s="244" t="s">
        <v>352</v>
      </c>
    </row>
    <row r="134" spans="1:32" ht="26" customHeight="1" thickBot="1" x14ac:dyDescent="0.25">
      <c r="A134" s="230"/>
      <c r="B134" s="193"/>
      <c r="C134" s="211"/>
      <c r="D134" s="160" t="s">
        <v>15</v>
      </c>
      <c r="E134" s="139"/>
      <c r="F134" s="140"/>
      <c r="G134" s="216"/>
      <c r="H134" s="141"/>
      <c r="I134" s="142"/>
      <c r="J134" s="142"/>
      <c r="K134" s="143"/>
      <c r="L134" s="143"/>
      <c r="M134" s="144">
        <f t="shared" si="64"/>
        <v>0</v>
      </c>
      <c r="N134" s="141"/>
      <c r="O134" s="142"/>
      <c r="P134" s="142"/>
      <c r="Q134" s="143"/>
      <c r="R134" s="143"/>
      <c r="S134" s="144">
        <f t="shared" si="65"/>
        <v>0</v>
      </c>
      <c r="T134" s="168"/>
      <c r="U134" s="169"/>
      <c r="V134" s="169"/>
      <c r="W134" s="170"/>
      <c r="X134" s="170"/>
      <c r="Y134" s="167">
        <f t="shared" si="66"/>
        <v>0</v>
      </c>
      <c r="Z134" s="168"/>
      <c r="AA134" s="169"/>
      <c r="AB134" s="169"/>
      <c r="AC134" s="170"/>
      <c r="AD134" s="170"/>
      <c r="AE134" s="167">
        <f t="shared" si="67"/>
        <v>0</v>
      </c>
      <c r="AF134" s="245"/>
    </row>
    <row r="135" spans="1:32" ht="26" customHeight="1" thickTop="1" x14ac:dyDescent="0.2">
      <c r="A135" s="229" t="s">
        <v>353</v>
      </c>
      <c r="B135" s="194">
        <v>44743</v>
      </c>
      <c r="C135" s="227" t="s">
        <v>246</v>
      </c>
      <c r="D135" s="159" t="s">
        <v>11</v>
      </c>
      <c r="E135" s="149"/>
      <c r="F135" s="138"/>
      <c r="G135" s="237" t="s">
        <v>60</v>
      </c>
      <c r="H135" s="87"/>
      <c r="I135" s="76"/>
      <c r="J135" s="76"/>
      <c r="K135" s="77"/>
      <c r="L135" s="77"/>
      <c r="M135" s="82">
        <f t="shared" si="64"/>
        <v>0</v>
      </c>
      <c r="N135" s="87"/>
      <c r="O135" s="76"/>
      <c r="P135" s="76"/>
      <c r="Q135" s="77"/>
      <c r="R135" s="77"/>
      <c r="S135" s="82">
        <f t="shared" si="65"/>
        <v>0</v>
      </c>
      <c r="T135" s="164"/>
      <c r="U135" s="165"/>
      <c r="V135" s="165"/>
      <c r="W135" s="166"/>
      <c r="X135" s="166"/>
      <c r="Y135" s="163">
        <f t="shared" si="66"/>
        <v>0</v>
      </c>
      <c r="Z135" s="164"/>
      <c r="AA135" s="165"/>
      <c r="AB135" s="165"/>
      <c r="AC135" s="166"/>
      <c r="AD135" s="166"/>
      <c r="AE135" s="163">
        <f t="shared" si="67"/>
        <v>0</v>
      </c>
      <c r="AF135" s="244" t="s">
        <v>353</v>
      </c>
    </row>
    <row r="136" spans="1:32" ht="26" customHeight="1" thickBot="1" x14ac:dyDescent="0.25">
      <c r="A136" s="230"/>
      <c r="B136" s="193"/>
      <c r="C136" s="211"/>
      <c r="D136" s="160" t="s">
        <v>15</v>
      </c>
      <c r="E136" s="139"/>
      <c r="F136" s="140"/>
      <c r="G136" s="216"/>
      <c r="H136" s="141"/>
      <c r="I136" s="142"/>
      <c r="J136" s="142"/>
      <c r="K136" s="143"/>
      <c r="L136" s="143"/>
      <c r="M136" s="144">
        <f t="shared" si="64"/>
        <v>0</v>
      </c>
      <c r="N136" s="141"/>
      <c r="O136" s="142"/>
      <c r="P136" s="142"/>
      <c r="Q136" s="143"/>
      <c r="R136" s="143"/>
      <c r="S136" s="144">
        <f t="shared" si="65"/>
        <v>0</v>
      </c>
      <c r="T136" s="168"/>
      <c r="U136" s="169"/>
      <c r="V136" s="169"/>
      <c r="W136" s="170"/>
      <c r="X136" s="170"/>
      <c r="Y136" s="167">
        <f t="shared" si="66"/>
        <v>0</v>
      </c>
      <c r="Z136" s="168"/>
      <c r="AA136" s="169"/>
      <c r="AB136" s="169"/>
      <c r="AC136" s="170"/>
      <c r="AD136" s="170"/>
      <c r="AE136" s="167">
        <f t="shared" si="67"/>
        <v>0</v>
      </c>
      <c r="AF136" s="245"/>
    </row>
    <row r="137" spans="1:32" ht="26" customHeight="1" thickTop="1" x14ac:dyDescent="0.2">
      <c r="A137" s="229" t="s">
        <v>377</v>
      </c>
      <c r="B137" s="194">
        <v>44743</v>
      </c>
      <c r="C137" s="227" t="s">
        <v>246</v>
      </c>
      <c r="D137" s="159" t="s">
        <v>11</v>
      </c>
      <c r="E137" s="149"/>
      <c r="F137" s="138"/>
      <c r="G137" s="237" t="s">
        <v>60</v>
      </c>
      <c r="H137" s="87"/>
      <c r="I137" s="76"/>
      <c r="J137" s="76"/>
      <c r="K137" s="77"/>
      <c r="L137" s="77"/>
      <c r="M137" s="82">
        <f t="shared" si="64"/>
        <v>0</v>
      </c>
      <c r="N137" s="87"/>
      <c r="O137" s="76"/>
      <c r="P137" s="76"/>
      <c r="Q137" s="77"/>
      <c r="R137" s="77"/>
      <c r="S137" s="82">
        <f t="shared" si="65"/>
        <v>0</v>
      </c>
      <c r="T137" s="164"/>
      <c r="U137" s="165"/>
      <c r="V137" s="165"/>
      <c r="W137" s="166"/>
      <c r="X137" s="166"/>
      <c r="Y137" s="163">
        <f t="shared" si="66"/>
        <v>0</v>
      </c>
      <c r="Z137" s="164"/>
      <c r="AA137" s="165"/>
      <c r="AB137" s="165"/>
      <c r="AC137" s="166"/>
      <c r="AD137" s="166"/>
      <c r="AE137" s="163">
        <f t="shared" si="67"/>
        <v>0</v>
      </c>
      <c r="AF137" s="244" t="s">
        <v>377</v>
      </c>
    </row>
    <row r="138" spans="1:32" ht="26" customHeight="1" thickBot="1" x14ac:dyDescent="0.25">
      <c r="A138" s="230"/>
      <c r="B138" s="193"/>
      <c r="C138" s="211"/>
      <c r="D138" s="160" t="s">
        <v>15</v>
      </c>
      <c r="E138" s="139"/>
      <c r="F138" s="140"/>
      <c r="G138" s="216"/>
      <c r="H138" s="141"/>
      <c r="I138" s="142"/>
      <c r="J138" s="142"/>
      <c r="K138" s="143"/>
      <c r="L138" s="143"/>
      <c r="M138" s="144">
        <f t="shared" si="64"/>
        <v>0</v>
      </c>
      <c r="N138" s="141"/>
      <c r="O138" s="142"/>
      <c r="P138" s="142"/>
      <c r="Q138" s="143"/>
      <c r="R138" s="143"/>
      <c r="S138" s="144">
        <f t="shared" si="65"/>
        <v>0</v>
      </c>
      <c r="T138" s="168"/>
      <c r="U138" s="169"/>
      <c r="V138" s="169"/>
      <c r="W138" s="170"/>
      <c r="X138" s="170"/>
      <c r="Y138" s="167">
        <f t="shared" si="66"/>
        <v>0</v>
      </c>
      <c r="Z138" s="168"/>
      <c r="AA138" s="169"/>
      <c r="AB138" s="169"/>
      <c r="AC138" s="170"/>
      <c r="AD138" s="170"/>
      <c r="AE138" s="167">
        <f t="shared" si="67"/>
        <v>0</v>
      </c>
      <c r="AF138" s="245"/>
    </row>
    <row r="139" spans="1:32" ht="26" customHeight="1" thickTop="1" x14ac:dyDescent="0.2">
      <c r="A139" s="229" t="s">
        <v>354</v>
      </c>
      <c r="B139" s="194">
        <v>44743</v>
      </c>
      <c r="C139" s="227" t="s">
        <v>246</v>
      </c>
      <c r="D139" s="159" t="s">
        <v>11</v>
      </c>
      <c r="E139" s="149"/>
      <c r="F139" s="138"/>
      <c r="G139" s="237" t="s">
        <v>60</v>
      </c>
      <c r="H139" s="87"/>
      <c r="I139" s="76"/>
      <c r="J139" s="76"/>
      <c r="K139" s="77"/>
      <c r="L139" s="77"/>
      <c r="M139" s="82">
        <f t="shared" si="64"/>
        <v>0</v>
      </c>
      <c r="N139" s="87"/>
      <c r="O139" s="76"/>
      <c r="P139" s="76"/>
      <c r="Q139" s="77"/>
      <c r="R139" s="77"/>
      <c r="S139" s="82">
        <f t="shared" si="65"/>
        <v>0</v>
      </c>
      <c r="T139" s="164"/>
      <c r="U139" s="165"/>
      <c r="V139" s="165"/>
      <c r="W139" s="166"/>
      <c r="X139" s="166"/>
      <c r="Y139" s="163">
        <f t="shared" si="66"/>
        <v>0</v>
      </c>
      <c r="Z139" s="164"/>
      <c r="AA139" s="165"/>
      <c r="AB139" s="165"/>
      <c r="AC139" s="166"/>
      <c r="AD139" s="166"/>
      <c r="AE139" s="163">
        <f t="shared" si="67"/>
        <v>0</v>
      </c>
      <c r="AF139" s="244" t="s">
        <v>354</v>
      </c>
    </row>
    <row r="140" spans="1:32" ht="26" customHeight="1" thickBot="1" x14ac:dyDescent="0.25">
      <c r="A140" s="230"/>
      <c r="B140" s="193"/>
      <c r="C140" s="211"/>
      <c r="D140" s="160" t="s">
        <v>15</v>
      </c>
      <c r="E140" s="139"/>
      <c r="F140" s="140"/>
      <c r="G140" s="216"/>
      <c r="H140" s="141"/>
      <c r="I140" s="142"/>
      <c r="J140" s="142"/>
      <c r="K140" s="143"/>
      <c r="L140" s="143"/>
      <c r="M140" s="144">
        <f t="shared" si="64"/>
        <v>0</v>
      </c>
      <c r="N140" s="141"/>
      <c r="O140" s="142"/>
      <c r="P140" s="142"/>
      <c r="Q140" s="143"/>
      <c r="R140" s="143"/>
      <c r="S140" s="144">
        <f t="shared" si="65"/>
        <v>0</v>
      </c>
      <c r="T140" s="168"/>
      <c r="U140" s="169"/>
      <c r="V140" s="169"/>
      <c r="W140" s="170"/>
      <c r="X140" s="170"/>
      <c r="Y140" s="167">
        <f t="shared" si="66"/>
        <v>0</v>
      </c>
      <c r="Z140" s="168"/>
      <c r="AA140" s="169"/>
      <c r="AB140" s="169"/>
      <c r="AC140" s="170"/>
      <c r="AD140" s="170"/>
      <c r="AE140" s="167">
        <f t="shared" si="67"/>
        <v>0</v>
      </c>
      <c r="AF140" s="245"/>
    </row>
    <row r="141" spans="1:32" ht="26" customHeight="1" thickTop="1" x14ac:dyDescent="0.2">
      <c r="A141" s="229" t="s">
        <v>355</v>
      </c>
      <c r="B141" s="194">
        <v>44743</v>
      </c>
      <c r="C141" s="227" t="s">
        <v>246</v>
      </c>
      <c r="D141" s="159" t="s">
        <v>11</v>
      </c>
      <c r="E141" s="149"/>
      <c r="F141" s="138"/>
      <c r="G141" s="237" t="s">
        <v>60</v>
      </c>
      <c r="H141" s="87"/>
      <c r="I141" s="76"/>
      <c r="J141" s="76"/>
      <c r="K141" s="77"/>
      <c r="L141" s="77"/>
      <c r="M141" s="82">
        <f t="shared" si="64"/>
        <v>0</v>
      </c>
      <c r="N141" s="87"/>
      <c r="O141" s="76"/>
      <c r="P141" s="76"/>
      <c r="Q141" s="77"/>
      <c r="R141" s="77"/>
      <c r="S141" s="82">
        <f t="shared" si="65"/>
        <v>0</v>
      </c>
      <c r="T141" s="164"/>
      <c r="U141" s="165"/>
      <c r="V141" s="165"/>
      <c r="W141" s="166"/>
      <c r="X141" s="166"/>
      <c r="Y141" s="163">
        <f t="shared" si="66"/>
        <v>0</v>
      </c>
      <c r="Z141" s="164"/>
      <c r="AA141" s="165"/>
      <c r="AB141" s="165"/>
      <c r="AC141" s="166"/>
      <c r="AD141" s="166"/>
      <c r="AE141" s="163">
        <f t="shared" si="67"/>
        <v>0</v>
      </c>
      <c r="AF141" s="244" t="s">
        <v>355</v>
      </c>
    </row>
    <row r="142" spans="1:32" ht="26" customHeight="1" thickBot="1" x14ac:dyDescent="0.25">
      <c r="A142" s="230"/>
      <c r="B142" s="193"/>
      <c r="C142" s="211"/>
      <c r="D142" s="160" t="s">
        <v>15</v>
      </c>
      <c r="E142" s="139"/>
      <c r="F142" s="140"/>
      <c r="G142" s="216"/>
      <c r="H142" s="141"/>
      <c r="I142" s="142"/>
      <c r="J142" s="142"/>
      <c r="K142" s="143"/>
      <c r="L142" s="143"/>
      <c r="M142" s="144">
        <f t="shared" si="64"/>
        <v>0</v>
      </c>
      <c r="N142" s="141"/>
      <c r="O142" s="142"/>
      <c r="P142" s="142"/>
      <c r="Q142" s="143"/>
      <c r="R142" s="143"/>
      <c r="S142" s="144">
        <f t="shared" si="65"/>
        <v>0</v>
      </c>
      <c r="T142" s="168"/>
      <c r="U142" s="169"/>
      <c r="V142" s="169"/>
      <c r="W142" s="170"/>
      <c r="X142" s="170"/>
      <c r="Y142" s="167">
        <f t="shared" si="66"/>
        <v>0</v>
      </c>
      <c r="Z142" s="168"/>
      <c r="AA142" s="169"/>
      <c r="AB142" s="169"/>
      <c r="AC142" s="170"/>
      <c r="AD142" s="170"/>
      <c r="AE142" s="167">
        <f t="shared" si="67"/>
        <v>0</v>
      </c>
      <c r="AF142" s="245"/>
    </row>
    <row r="143" spans="1:32" ht="17" thickTop="1" x14ac:dyDescent="0.2">
      <c r="H143" s="129"/>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row>
    <row r="144" spans="1:32" x14ac:dyDescent="0.2">
      <c r="H144" s="129"/>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row>
    <row r="145" spans="1:32" x14ac:dyDescent="0.2">
      <c r="H145" s="12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row>
    <row r="146" spans="1:32" s="108" customFormat="1" ht="22" thickBot="1" x14ac:dyDescent="0.3">
      <c r="A146" s="109" t="s">
        <v>332</v>
      </c>
    </row>
    <row r="147" spans="1:32" s="100" customFormat="1" ht="24" customHeight="1" thickTop="1" thickBot="1" x14ac:dyDescent="0.25">
      <c r="A147" s="101"/>
      <c r="B147" s="102"/>
      <c r="C147" s="102"/>
      <c r="D147" s="102"/>
      <c r="E147" s="103"/>
      <c r="F147" s="219" t="s">
        <v>3</v>
      </c>
      <c r="G147" s="221" t="s">
        <v>16</v>
      </c>
      <c r="H147" s="223" t="s">
        <v>2</v>
      </c>
      <c r="I147" s="224"/>
      <c r="J147" s="224"/>
      <c r="K147" s="224"/>
      <c r="L147" s="224"/>
      <c r="M147" s="225"/>
      <c r="N147" s="223" t="s">
        <v>8</v>
      </c>
      <c r="O147" s="224"/>
      <c r="P147" s="224"/>
      <c r="Q147" s="224"/>
      <c r="R147" s="224"/>
      <c r="S147" s="225"/>
      <c r="T147" s="223" t="s">
        <v>265</v>
      </c>
      <c r="U147" s="224"/>
      <c r="V147" s="224"/>
      <c r="W147" s="224"/>
      <c r="X147" s="224"/>
      <c r="Y147" s="225"/>
      <c r="Z147" s="223" t="s">
        <v>251</v>
      </c>
      <c r="AA147" s="224"/>
      <c r="AB147" s="224"/>
      <c r="AC147" s="224"/>
      <c r="AD147" s="224"/>
      <c r="AE147" s="225"/>
    </row>
    <row r="148" spans="1:32" s="107" customFormat="1" ht="84" customHeight="1" thickTop="1" thickBot="1" x14ac:dyDescent="0.25">
      <c r="A148" s="104" t="s">
        <v>264</v>
      </c>
      <c r="B148" s="105" t="s">
        <v>6</v>
      </c>
      <c r="C148" s="105" t="s">
        <v>257</v>
      </c>
      <c r="D148" s="106" t="s">
        <v>5</v>
      </c>
      <c r="E148" s="106" t="s">
        <v>250</v>
      </c>
      <c r="F148" s="220"/>
      <c r="G148" s="222"/>
      <c r="H148" s="130" t="s">
        <v>9</v>
      </c>
      <c r="I148" s="131" t="s">
        <v>10</v>
      </c>
      <c r="J148" s="131" t="s">
        <v>258</v>
      </c>
      <c r="K148" s="132" t="s">
        <v>1</v>
      </c>
      <c r="L148" s="132" t="s">
        <v>259</v>
      </c>
      <c r="M148" s="133" t="s">
        <v>0</v>
      </c>
      <c r="N148" s="130" t="s">
        <v>9</v>
      </c>
      <c r="O148" s="131" t="s">
        <v>10</v>
      </c>
      <c r="P148" s="131" t="s">
        <v>258</v>
      </c>
      <c r="Q148" s="132" t="s">
        <v>1</v>
      </c>
      <c r="R148" s="132" t="s">
        <v>259</v>
      </c>
      <c r="S148" s="133" t="s">
        <v>0</v>
      </c>
      <c r="T148" s="130" t="s">
        <v>9</v>
      </c>
      <c r="U148" s="131" t="s">
        <v>10</v>
      </c>
      <c r="V148" s="131" t="s">
        <v>258</v>
      </c>
      <c r="W148" s="132" t="s">
        <v>1</v>
      </c>
      <c r="X148" s="132" t="s">
        <v>259</v>
      </c>
      <c r="Y148" s="133" t="s">
        <v>0</v>
      </c>
      <c r="Z148" s="130" t="s">
        <v>9</v>
      </c>
      <c r="AA148" s="131" t="s">
        <v>10</v>
      </c>
      <c r="AB148" s="131" t="s">
        <v>258</v>
      </c>
      <c r="AC148" s="132" t="s">
        <v>1</v>
      </c>
      <c r="AD148" s="132" t="s">
        <v>259</v>
      </c>
      <c r="AE148" s="133" t="s">
        <v>0</v>
      </c>
      <c r="AF148" s="105" t="s">
        <v>263</v>
      </c>
    </row>
    <row r="149" spans="1:32" ht="24" customHeight="1" thickTop="1" x14ac:dyDescent="0.2">
      <c r="A149" s="205" t="s">
        <v>339</v>
      </c>
      <c r="B149" s="246">
        <v>44743</v>
      </c>
      <c r="C149" s="210" t="s">
        <v>244</v>
      </c>
      <c r="D149" s="150" t="s">
        <v>12</v>
      </c>
      <c r="E149" s="146"/>
      <c r="F149" s="94"/>
      <c r="G149" s="214" t="s">
        <v>338</v>
      </c>
      <c r="H149" s="87"/>
      <c r="I149" s="76"/>
      <c r="J149" s="76"/>
      <c r="K149" s="77"/>
      <c r="L149" s="77"/>
      <c r="M149" s="82">
        <f t="shared" ref="M149:M152" si="68">SUM(H149+I149+J149+(36*(K149+L149)))</f>
        <v>0</v>
      </c>
      <c r="N149" s="87"/>
      <c r="O149" s="76"/>
      <c r="P149" s="76"/>
      <c r="Q149" s="77"/>
      <c r="R149" s="77"/>
      <c r="S149" s="82">
        <f t="shared" ref="S149:S152" si="69">SUM(N149+O149+P149+(60*(Q149+R149)))</f>
        <v>0</v>
      </c>
      <c r="T149" s="164"/>
      <c r="U149" s="165"/>
      <c r="V149" s="165"/>
      <c r="W149" s="166"/>
      <c r="X149" s="166"/>
      <c r="Y149" s="163">
        <f t="shared" ref="Y149:Y152" si="70">SUM(T149+U149+V149+(120*(W149+X149)))</f>
        <v>0</v>
      </c>
      <c r="Z149" s="164"/>
      <c r="AA149" s="165"/>
      <c r="AB149" s="165"/>
      <c r="AC149" s="166"/>
      <c r="AD149" s="166"/>
      <c r="AE149" s="163">
        <f t="shared" ref="AE149:AE152" si="71">SUM(Z149+AA149+AB149+(240*(AC149+AD149)))</f>
        <v>0</v>
      </c>
      <c r="AF149" s="228" t="s">
        <v>339</v>
      </c>
    </row>
    <row r="150" spans="1:32" ht="24" customHeight="1" x14ac:dyDescent="0.2">
      <c r="A150" s="205"/>
      <c r="B150" s="247"/>
      <c r="C150" s="210"/>
      <c r="D150" s="151" t="s">
        <v>13</v>
      </c>
      <c r="E150" s="146"/>
      <c r="F150" s="95"/>
      <c r="G150" s="215"/>
      <c r="H150" s="85"/>
      <c r="I150" s="73"/>
      <c r="J150" s="73"/>
      <c r="K150" s="74"/>
      <c r="L150" s="74"/>
      <c r="M150" s="90">
        <f t="shared" si="68"/>
        <v>0</v>
      </c>
      <c r="N150" s="85"/>
      <c r="O150" s="73"/>
      <c r="P150" s="73"/>
      <c r="Q150" s="74"/>
      <c r="R150" s="74"/>
      <c r="S150" s="90">
        <f t="shared" si="69"/>
        <v>0</v>
      </c>
      <c r="T150" s="176"/>
      <c r="U150" s="177"/>
      <c r="V150" s="177"/>
      <c r="W150" s="178"/>
      <c r="X150" s="178"/>
      <c r="Y150" s="175">
        <f t="shared" si="70"/>
        <v>0</v>
      </c>
      <c r="Z150" s="176"/>
      <c r="AA150" s="177"/>
      <c r="AB150" s="177"/>
      <c r="AC150" s="178"/>
      <c r="AD150" s="178"/>
      <c r="AE150" s="175">
        <f t="shared" si="71"/>
        <v>0</v>
      </c>
      <c r="AF150" s="212"/>
    </row>
    <row r="151" spans="1:32" ht="24" customHeight="1" x14ac:dyDescent="0.2">
      <c r="A151" s="205"/>
      <c r="B151" s="247"/>
      <c r="C151" s="210"/>
      <c r="D151" s="151" t="s">
        <v>14</v>
      </c>
      <c r="E151" s="98"/>
      <c r="F151" s="95"/>
      <c r="G151" s="215"/>
      <c r="H151" s="85"/>
      <c r="I151" s="73"/>
      <c r="J151" s="73"/>
      <c r="K151" s="74"/>
      <c r="L151" s="74"/>
      <c r="M151" s="90">
        <f t="shared" si="68"/>
        <v>0</v>
      </c>
      <c r="N151" s="85"/>
      <c r="O151" s="73"/>
      <c r="P151" s="73"/>
      <c r="Q151" s="74"/>
      <c r="R151" s="74"/>
      <c r="S151" s="90">
        <f t="shared" si="69"/>
        <v>0</v>
      </c>
      <c r="T151" s="176"/>
      <c r="U151" s="177"/>
      <c r="V151" s="177"/>
      <c r="W151" s="178"/>
      <c r="X151" s="178"/>
      <c r="Y151" s="175">
        <f t="shared" si="70"/>
        <v>0</v>
      </c>
      <c r="Z151" s="176"/>
      <c r="AA151" s="177"/>
      <c r="AB151" s="177"/>
      <c r="AC151" s="178"/>
      <c r="AD151" s="178"/>
      <c r="AE151" s="175">
        <f t="shared" si="71"/>
        <v>0</v>
      </c>
      <c r="AF151" s="212"/>
    </row>
    <row r="152" spans="1:32" ht="24" customHeight="1" thickBot="1" x14ac:dyDescent="0.25">
      <c r="A152" s="206"/>
      <c r="B152" s="248"/>
      <c r="C152" s="211"/>
      <c r="D152" s="161" t="s">
        <v>7</v>
      </c>
      <c r="E152" s="147"/>
      <c r="F152" s="96"/>
      <c r="G152" s="216"/>
      <c r="H152" s="91"/>
      <c r="I152" s="80"/>
      <c r="J152" s="80"/>
      <c r="K152" s="81"/>
      <c r="L152" s="81"/>
      <c r="M152" s="86">
        <f t="shared" si="68"/>
        <v>0</v>
      </c>
      <c r="N152" s="91"/>
      <c r="O152" s="80"/>
      <c r="P152" s="80"/>
      <c r="Q152" s="81"/>
      <c r="R152" s="81"/>
      <c r="S152" s="86">
        <f t="shared" si="69"/>
        <v>0</v>
      </c>
      <c r="T152" s="91"/>
      <c r="U152" s="80"/>
      <c r="V152" s="80"/>
      <c r="W152" s="81"/>
      <c r="X152" s="81"/>
      <c r="Y152" s="86">
        <f t="shared" si="70"/>
        <v>0</v>
      </c>
      <c r="Z152" s="91"/>
      <c r="AA152" s="80"/>
      <c r="AB152" s="80"/>
      <c r="AC152" s="81"/>
      <c r="AD152" s="81"/>
      <c r="AE152" s="86">
        <f t="shared" si="71"/>
        <v>0</v>
      </c>
      <c r="AF152" s="213"/>
    </row>
    <row r="153" spans="1:32" ht="24" customHeight="1" thickTop="1" x14ac:dyDescent="0.2">
      <c r="A153" s="205" t="s">
        <v>340</v>
      </c>
      <c r="B153" s="246">
        <v>44743</v>
      </c>
      <c r="C153" s="210" t="s">
        <v>244</v>
      </c>
      <c r="D153" s="150" t="s">
        <v>12</v>
      </c>
      <c r="E153" s="146"/>
      <c r="F153" s="94"/>
      <c r="G153" s="214" t="s">
        <v>338</v>
      </c>
      <c r="H153" s="84"/>
      <c r="I153" s="70"/>
      <c r="J153" s="70"/>
      <c r="K153" s="71"/>
      <c r="L153" s="71"/>
      <c r="M153" s="89">
        <f t="shared" ref="M153:M160" si="72">SUM(H153+I153+J153+(36*(K153+L153)))</f>
        <v>0</v>
      </c>
      <c r="N153" s="84"/>
      <c r="O153" s="70"/>
      <c r="P153" s="70"/>
      <c r="Q153" s="71"/>
      <c r="R153" s="71"/>
      <c r="S153" s="89">
        <f t="shared" ref="S153:S160" si="73">SUM(N153+O153+P153+(60*(Q153+R153)))</f>
        <v>0</v>
      </c>
      <c r="T153" s="180"/>
      <c r="U153" s="181"/>
      <c r="V153" s="181"/>
      <c r="W153" s="182"/>
      <c r="X153" s="182"/>
      <c r="Y153" s="179">
        <f t="shared" ref="Y153:Y160" si="74">SUM(T153+U153+V153+(120*(W153+X153)))</f>
        <v>0</v>
      </c>
      <c r="Z153" s="180"/>
      <c r="AA153" s="181"/>
      <c r="AB153" s="181"/>
      <c r="AC153" s="182"/>
      <c r="AD153" s="182"/>
      <c r="AE153" s="179">
        <f t="shared" ref="AE153:AE160" si="75">SUM(Z153+AA153+AB153+(240*(AC153+AD153)))</f>
        <v>0</v>
      </c>
      <c r="AF153" s="212" t="s">
        <v>340</v>
      </c>
    </row>
    <row r="154" spans="1:32" ht="24" customHeight="1" x14ac:dyDescent="0.2">
      <c r="A154" s="205"/>
      <c r="B154" s="247"/>
      <c r="C154" s="210"/>
      <c r="D154" s="151" t="s">
        <v>13</v>
      </c>
      <c r="E154" s="146"/>
      <c r="F154" s="95"/>
      <c r="G154" s="215"/>
      <c r="H154" s="85"/>
      <c r="I154" s="73"/>
      <c r="J154" s="73"/>
      <c r="K154" s="74"/>
      <c r="L154" s="74"/>
      <c r="M154" s="90">
        <f t="shared" si="72"/>
        <v>0</v>
      </c>
      <c r="N154" s="85"/>
      <c r="O154" s="73"/>
      <c r="P154" s="73"/>
      <c r="Q154" s="74"/>
      <c r="R154" s="74"/>
      <c r="S154" s="90">
        <f t="shared" si="73"/>
        <v>0</v>
      </c>
      <c r="T154" s="176"/>
      <c r="U154" s="177"/>
      <c r="V154" s="177"/>
      <c r="W154" s="178"/>
      <c r="X154" s="178"/>
      <c r="Y154" s="175">
        <f t="shared" si="74"/>
        <v>0</v>
      </c>
      <c r="Z154" s="176"/>
      <c r="AA154" s="177"/>
      <c r="AB154" s="177"/>
      <c r="AC154" s="178"/>
      <c r="AD154" s="178"/>
      <c r="AE154" s="175">
        <f t="shared" si="75"/>
        <v>0</v>
      </c>
      <c r="AF154" s="212"/>
    </row>
    <row r="155" spans="1:32" ht="24" customHeight="1" x14ac:dyDescent="0.2">
      <c r="A155" s="205"/>
      <c r="B155" s="247"/>
      <c r="C155" s="210"/>
      <c r="D155" s="151" t="s">
        <v>14</v>
      </c>
      <c r="E155" s="98"/>
      <c r="F155" s="95"/>
      <c r="G155" s="215"/>
      <c r="H155" s="85"/>
      <c r="I155" s="73"/>
      <c r="J155" s="73"/>
      <c r="K155" s="74"/>
      <c r="L155" s="74"/>
      <c r="M155" s="90">
        <f t="shared" si="72"/>
        <v>0</v>
      </c>
      <c r="N155" s="85"/>
      <c r="O155" s="73"/>
      <c r="P155" s="73"/>
      <c r="Q155" s="74"/>
      <c r="R155" s="74"/>
      <c r="S155" s="90">
        <f t="shared" si="73"/>
        <v>0</v>
      </c>
      <c r="T155" s="176"/>
      <c r="U155" s="177"/>
      <c r="V155" s="177"/>
      <c r="W155" s="178"/>
      <c r="X155" s="178"/>
      <c r="Y155" s="175">
        <f t="shared" si="74"/>
        <v>0</v>
      </c>
      <c r="Z155" s="176"/>
      <c r="AA155" s="177"/>
      <c r="AB155" s="177"/>
      <c r="AC155" s="178"/>
      <c r="AD155" s="178"/>
      <c r="AE155" s="175">
        <f t="shared" si="75"/>
        <v>0</v>
      </c>
      <c r="AF155" s="212"/>
    </row>
    <row r="156" spans="1:32" ht="24" customHeight="1" thickBot="1" x14ac:dyDescent="0.25">
      <c r="A156" s="206"/>
      <c r="B156" s="248"/>
      <c r="C156" s="211"/>
      <c r="D156" s="161" t="s">
        <v>7</v>
      </c>
      <c r="E156" s="147"/>
      <c r="F156" s="96"/>
      <c r="G156" s="216"/>
      <c r="H156" s="91"/>
      <c r="I156" s="80"/>
      <c r="J156" s="80"/>
      <c r="K156" s="81"/>
      <c r="L156" s="81"/>
      <c r="M156" s="86">
        <f t="shared" si="72"/>
        <v>0</v>
      </c>
      <c r="N156" s="91"/>
      <c r="O156" s="80"/>
      <c r="P156" s="80"/>
      <c r="Q156" s="81"/>
      <c r="R156" s="81"/>
      <c r="S156" s="86">
        <f t="shared" si="73"/>
        <v>0</v>
      </c>
      <c r="T156" s="91"/>
      <c r="U156" s="80"/>
      <c r="V156" s="80"/>
      <c r="W156" s="81"/>
      <c r="X156" s="81"/>
      <c r="Y156" s="86">
        <f t="shared" si="74"/>
        <v>0</v>
      </c>
      <c r="Z156" s="91"/>
      <c r="AA156" s="80"/>
      <c r="AB156" s="80"/>
      <c r="AC156" s="81"/>
      <c r="AD156" s="81"/>
      <c r="AE156" s="86">
        <f t="shared" si="75"/>
        <v>0</v>
      </c>
      <c r="AF156" s="213"/>
    </row>
    <row r="157" spans="1:32" ht="24" customHeight="1" thickTop="1" x14ac:dyDescent="0.2">
      <c r="A157" s="205" t="s">
        <v>361</v>
      </c>
      <c r="B157" s="246">
        <v>44743</v>
      </c>
      <c r="C157" s="210" t="s">
        <v>244</v>
      </c>
      <c r="D157" s="150" t="s">
        <v>12</v>
      </c>
      <c r="E157" s="146"/>
      <c r="F157" s="94"/>
      <c r="G157" s="214" t="s">
        <v>338</v>
      </c>
      <c r="H157" s="84"/>
      <c r="I157" s="70"/>
      <c r="J157" s="70"/>
      <c r="K157" s="71"/>
      <c r="L157" s="71"/>
      <c r="M157" s="89">
        <f t="shared" si="72"/>
        <v>0</v>
      </c>
      <c r="N157" s="84"/>
      <c r="O157" s="70"/>
      <c r="P157" s="70"/>
      <c r="Q157" s="71"/>
      <c r="R157" s="71"/>
      <c r="S157" s="89">
        <f t="shared" si="73"/>
        <v>0</v>
      </c>
      <c r="T157" s="180"/>
      <c r="U157" s="181"/>
      <c r="V157" s="181"/>
      <c r="W157" s="182"/>
      <c r="X157" s="182"/>
      <c r="Y157" s="179">
        <f t="shared" si="74"/>
        <v>0</v>
      </c>
      <c r="Z157" s="180"/>
      <c r="AA157" s="181"/>
      <c r="AB157" s="181"/>
      <c r="AC157" s="182"/>
      <c r="AD157" s="182"/>
      <c r="AE157" s="179">
        <f t="shared" si="75"/>
        <v>0</v>
      </c>
      <c r="AF157" s="212" t="s">
        <v>361</v>
      </c>
    </row>
    <row r="158" spans="1:32" ht="24" customHeight="1" x14ac:dyDescent="0.2">
      <c r="A158" s="205"/>
      <c r="B158" s="247"/>
      <c r="C158" s="210"/>
      <c r="D158" s="151" t="s">
        <v>13</v>
      </c>
      <c r="E158" s="146"/>
      <c r="F158" s="95"/>
      <c r="G158" s="215"/>
      <c r="H158" s="85"/>
      <c r="I158" s="73"/>
      <c r="J158" s="73"/>
      <c r="K158" s="74"/>
      <c r="L158" s="74"/>
      <c r="M158" s="90">
        <f t="shared" si="72"/>
        <v>0</v>
      </c>
      <c r="N158" s="85"/>
      <c r="O158" s="73"/>
      <c r="P158" s="73"/>
      <c r="Q158" s="74"/>
      <c r="R158" s="74"/>
      <c r="S158" s="90">
        <f t="shared" si="73"/>
        <v>0</v>
      </c>
      <c r="T158" s="176"/>
      <c r="U158" s="177"/>
      <c r="V158" s="177"/>
      <c r="W158" s="178"/>
      <c r="X158" s="178"/>
      <c r="Y158" s="175">
        <f t="shared" si="74"/>
        <v>0</v>
      </c>
      <c r="Z158" s="176"/>
      <c r="AA158" s="177"/>
      <c r="AB158" s="177"/>
      <c r="AC158" s="178"/>
      <c r="AD158" s="178"/>
      <c r="AE158" s="175">
        <f t="shared" si="75"/>
        <v>0</v>
      </c>
      <c r="AF158" s="212"/>
    </row>
    <row r="159" spans="1:32" ht="24" customHeight="1" x14ac:dyDescent="0.2">
      <c r="A159" s="205"/>
      <c r="B159" s="247"/>
      <c r="C159" s="210"/>
      <c r="D159" s="151" t="s">
        <v>14</v>
      </c>
      <c r="E159" s="98"/>
      <c r="F159" s="95"/>
      <c r="G159" s="215"/>
      <c r="H159" s="85"/>
      <c r="I159" s="73"/>
      <c r="J159" s="73"/>
      <c r="K159" s="74"/>
      <c r="L159" s="74"/>
      <c r="M159" s="90">
        <f t="shared" si="72"/>
        <v>0</v>
      </c>
      <c r="N159" s="85"/>
      <c r="O159" s="73"/>
      <c r="P159" s="73"/>
      <c r="Q159" s="74"/>
      <c r="R159" s="74"/>
      <c r="S159" s="90">
        <f t="shared" si="73"/>
        <v>0</v>
      </c>
      <c r="T159" s="176"/>
      <c r="U159" s="177"/>
      <c r="V159" s="177"/>
      <c r="W159" s="178"/>
      <c r="X159" s="178"/>
      <c r="Y159" s="175">
        <f t="shared" si="74"/>
        <v>0</v>
      </c>
      <c r="Z159" s="176"/>
      <c r="AA159" s="177"/>
      <c r="AB159" s="177"/>
      <c r="AC159" s="178"/>
      <c r="AD159" s="178"/>
      <c r="AE159" s="175">
        <f t="shared" si="75"/>
        <v>0</v>
      </c>
      <c r="AF159" s="212"/>
    </row>
    <row r="160" spans="1:32" ht="24" customHeight="1" thickBot="1" x14ac:dyDescent="0.25">
      <c r="A160" s="206"/>
      <c r="B160" s="248"/>
      <c r="C160" s="211"/>
      <c r="D160" s="161" t="s">
        <v>7</v>
      </c>
      <c r="E160" s="147"/>
      <c r="F160" s="96"/>
      <c r="G160" s="216"/>
      <c r="H160" s="91"/>
      <c r="I160" s="80"/>
      <c r="J160" s="80"/>
      <c r="K160" s="81"/>
      <c r="L160" s="81"/>
      <c r="M160" s="86">
        <f t="shared" si="72"/>
        <v>0</v>
      </c>
      <c r="N160" s="91"/>
      <c r="O160" s="80"/>
      <c r="P160" s="80"/>
      <c r="Q160" s="81"/>
      <c r="R160" s="81"/>
      <c r="S160" s="86">
        <f t="shared" si="73"/>
        <v>0</v>
      </c>
      <c r="T160" s="91"/>
      <c r="U160" s="80"/>
      <c r="V160" s="80"/>
      <c r="W160" s="81"/>
      <c r="X160" s="81"/>
      <c r="Y160" s="86">
        <f t="shared" si="74"/>
        <v>0</v>
      </c>
      <c r="Z160" s="91"/>
      <c r="AA160" s="80"/>
      <c r="AB160" s="80"/>
      <c r="AC160" s="81"/>
      <c r="AD160" s="81"/>
      <c r="AE160" s="86">
        <f t="shared" si="75"/>
        <v>0</v>
      </c>
      <c r="AF160" s="213"/>
    </row>
    <row r="161" spans="1:32" ht="17" thickTop="1" x14ac:dyDescent="0.2"/>
    <row r="164" spans="1:32" s="108" customFormat="1" ht="22" thickBot="1" x14ac:dyDescent="0.3">
      <c r="A164" s="109" t="s">
        <v>334</v>
      </c>
    </row>
    <row r="165" spans="1:32" s="100" customFormat="1" ht="24" customHeight="1" thickTop="1" thickBot="1" x14ac:dyDescent="0.25">
      <c r="A165" s="101"/>
      <c r="B165" s="102"/>
      <c r="C165" s="102"/>
      <c r="D165" s="102"/>
      <c r="E165" s="103"/>
      <c r="F165" s="219" t="s">
        <v>3</v>
      </c>
      <c r="G165" s="221" t="s">
        <v>16</v>
      </c>
      <c r="H165" s="223" t="s">
        <v>2</v>
      </c>
      <c r="I165" s="224"/>
      <c r="J165" s="224"/>
      <c r="K165" s="224"/>
      <c r="L165" s="224"/>
      <c r="M165" s="225"/>
      <c r="N165" s="223" t="s">
        <v>8</v>
      </c>
      <c r="O165" s="224"/>
      <c r="P165" s="224"/>
      <c r="Q165" s="224"/>
      <c r="R165" s="224"/>
      <c r="S165" s="225"/>
      <c r="T165" s="223" t="s">
        <v>265</v>
      </c>
      <c r="U165" s="224"/>
      <c r="V165" s="224"/>
      <c r="W165" s="224"/>
      <c r="X165" s="224"/>
      <c r="Y165" s="225"/>
      <c r="Z165" s="223" t="s">
        <v>251</v>
      </c>
      <c r="AA165" s="224"/>
      <c r="AB165" s="224"/>
      <c r="AC165" s="224"/>
      <c r="AD165" s="224"/>
      <c r="AE165" s="225"/>
    </row>
    <row r="166" spans="1:32" s="107" customFormat="1" ht="84" customHeight="1" thickTop="1" thickBot="1" x14ac:dyDescent="0.25">
      <c r="A166" s="104" t="s">
        <v>264</v>
      </c>
      <c r="B166" s="105" t="s">
        <v>6</v>
      </c>
      <c r="C166" s="105" t="s">
        <v>257</v>
      </c>
      <c r="D166" s="106" t="s">
        <v>5</v>
      </c>
      <c r="E166" s="106" t="s">
        <v>250</v>
      </c>
      <c r="F166" s="220"/>
      <c r="G166" s="222"/>
      <c r="H166" s="130" t="s">
        <v>9</v>
      </c>
      <c r="I166" s="131" t="s">
        <v>10</v>
      </c>
      <c r="J166" s="131" t="s">
        <v>258</v>
      </c>
      <c r="K166" s="132" t="s">
        <v>1</v>
      </c>
      <c r="L166" s="132" t="s">
        <v>259</v>
      </c>
      <c r="M166" s="133" t="s">
        <v>0</v>
      </c>
      <c r="N166" s="130" t="s">
        <v>9</v>
      </c>
      <c r="O166" s="131" t="s">
        <v>10</v>
      </c>
      <c r="P166" s="131" t="s">
        <v>258</v>
      </c>
      <c r="Q166" s="132" t="s">
        <v>1</v>
      </c>
      <c r="R166" s="132" t="s">
        <v>259</v>
      </c>
      <c r="S166" s="133" t="s">
        <v>0</v>
      </c>
      <c r="T166" s="130" t="s">
        <v>9</v>
      </c>
      <c r="U166" s="131" t="s">
        <v>10</v>
      </c>
      <c r="V166" s="131" t="s">
        <v>258</v>
      </c>
      <c r="W166" s="132" t="s">
        <v>1</v>
      </c>
      <c r="X166" s="132" t="s">
        <v>259</v>
      </c>
      <c r="Y166" s="133" t="s">
        <v>0</v>
      </c>
      <c r="Z166" s="130" t="s">
        <v>9</v>
      </c>
      <c r="AA166" s="131" t="s">
        <v>10</v>
      </c>
      <c r="AB166" s="131" t="s">
        <v>258</v>
      </c>
      <c r="AC166" s="132" t="s">
        <v>1</v>
      </c>
      <c r="AD166" s="132" t="s">
        <v>259</v>
      </c>
      <c r="AE166" s="133" t="s">
        <v>0</v>
      </c>
      <c r="AF166" s="105" t="s">
        <v>263</v>
      </c>
    </row>
    <row r="167" spans="1:32" ht="24" customHeight="1" thickTop="1" x14ac:dyDescent="0.2">
      <c r="A167" s="226" t="s">
        <v>337</v>
      </c>
      <c r="B167" s="246">
        <v>44743</v>
      </c>
      <c r="C167" s="210" t="s">
        <v>244</v>
      </c>
      <c r="D167" s="150" t="s">
        <v>12</v>
      </c>
      <c r="E167" s="146"/>
      <c r="F167" s="94"/>
      <c r="G167" s="214" t="s">
        <v>359</v>
      </c>
      <c r="H167" s="87"/>
      <c r="I167" s="76"/>
      <c r="J167" s="76"/>
      <c r="K167" s="77"/>
      <c r="L167" s="77"/>
      <c r="M167" s="82">
        <f t="shared" ref="M167:M170" si="76">SUM(H167+I167+J167+(36*(K167+L167)))</f>
        <v>0</v>
      </c>
      <c r="N167" s="87"/>
      <c r="O167" s="76"/>
      <c r="P167" s="76"/>
      <c r="Q167" s="77"/>
      <c r="R167" s="77"/>
      <c r="S167" s="82">
        <f t="shared" ref="S167:S170" si="77">SUM(N167+O167+P167+(60*(Q167+R167)))</f>
        <v>0</v>
      </c>
      <c r="T167" s="164"/>
      <c r="U167" s="165"/>
      <c r="V167" s="165"/>
      <c r="W167" s="166"/>
      <c r="X167" s="166"/>
      <c r="Y167" s="163">
        <f t="shared" ref="Y167:Y170" si="78">SUM(T167+U167+V167+(120*(W167+X167)))</f>
        <v>0</v>
      </c>
      <c r="Z167" s="164"/>
      <c r="AA167" s="165"/>
      <c r="AB167" s="165"/>
      <c r="AC167" s="166"/>
      <c r="AD167" s="166"/>
      <c r="AE167" s="163">
        <f t="shared" ref="AE167:AE170" si="79">SUM(Z167+AA167+AB167+(240*(AC167+AD167)))</f>
        <v>0</v>
      </c>
      <c r="AF167" s="228" t="s">
        <v>337</v>
      </c>
    </row>
    <row r="168" spans="1:32" ht="24" customHeight="1" x14ac:dyDescent="0.2">
      <c r="A168" s="205"/>
      <c r="B168" s="247"/>
      <c r="C168" s="210"/>
      <c r="D168" s="151" t="s">
        <v>13</v>
      </c>
      <c r="E168" s="146"/>
      <c r="F168" s="95"/>
      <c r="G168" s="215"/>
      <c r="H168" s="85"/>
      <c r="I168" s="73"/>
      <c r="J168" s="73"/>
      <c r="K168" s="74"/>
      <c r="L168" s="74"/>
      <c r="M168" s="90">
        <f t="shared" si="76"/>
        <v>0</v>
      </c>
      <c r="N168" s="85"/>
      <c r="O168" s="73"/>
      <c r="P168" s="73"/>
      <c r="Q168" s="74"/>
      <c r="R168" s="74"/>
      <c r="S168" s="90">
        <f t="shared" si="77"/>
        <v>0</v>
      </c>
      <c r="T168" s="176"/>
      <c r="U168" s="177"/>
      <c r="V168" s="177"/>
      <c r="W168" s="178"/>
      <c r="X168" s="178"/>
      <c r="Y168" s="175">
        <f t="shared" si="78"/>
        <v>0</v>
      </c>
      <c r="Z168" s="176"/>
      <c r="AA168" s="177"/>
      <c r="AB168" s="177"/>
      <c r="AC168" s="178"/>
      <c r="AD168" s="178"/>
      <c r="AE168" s="175">
        <f t="shared" si="79"/>
        <v>0</v>
      </c>
      <c r="AF168" s="212"/>
    </row>
    <row r="169" spans="1:32" ht="24" customHeight="1" x14ac:dyDescent="0.2">
      <c r="A169" s="205"/>
      <c r="B169" s="247"/>
      <c r="C169" s="210"/>
      <c r="D169" s="151" t="s">
        <v>14</v>
      </c>
      <c r="E169" s="98"/>
      <c r="F169" s="95"/>
      <c r="G169" s="215"/>
      <c r="H169" s="85"/>
      <c r="I169" s="73"/>
      <c r="J169" s="73"/>
      <c r="K169" s="74"/>
      <c r="L169" s="74"/>
      <c r="M169" s="90">
        <f t="shared" si="76"/>
        <v>0</v>
      </c>
      <c r="N169" s="85"/>
      <c r="O169" s="73"/>
      <c r="P169" s="73"/>
      <c r="Q169" s="74"/>
      <c r="R169" s="74"/>
      <c r="S169" s="90">
        <f t="shared" si="77"/>
        <v>0</v>
      </c>
      <c r="T169" s="176"/>
      <c r="U169" s="177"/>
      <c r="V169" s="177"/>
      <c r="W169" s="178"/>
      <c r="X169" s="178"/>
      <c r="Y169" s="175">
        <f t="shared" si="78"/>
        <v>0</v>
      </c>
      <c r="Z169" s="176"/>
      <c r="AA169" s="177"/>
      <c r="AB169" s="177"/>
      <c r="AC169" s="178"/>
      <c r="AD169" s="178"/>
      <c r="AE169" s="175">
        <f t="shared" si="79"/>
        <v>0</v>
      </c>
      <c r="AF169" s="212"/>
    </row>
    <row r="170" spans="1:32" ht="24" customHeight="1" thickBot="1" x14ac:dyDescent="0.25">
      <c r="A170" s="206"/>
      <c r="B170" s="248"/>
      <c r="C170" s="211"/>
      <c r="D170" s="161" t="s">
        <v>7</v>
      </c>
      <c r="E170" s="147"/>
      <c r="F170" s="96"/>
      <c r="G170" s="216"/>
      <c r="H170" s="91"/>
      <c r="I170" s="80"/>
      <c r="J170" s="80"/>
      <c r="K170" s="81"/>
      <c r="L170" s="81"/>
      <c r="M170" s="86">
        <f t="shared" si="76"/>
        <v>0</v>
      </c>
      <c r="N170" s="91"/>
      <c r="O170" s="80"/>
      <c r="P170" s="80"/>
      <c r="Q170" s="81"/>
      <c r="R170" s="81"/>
      <c r="S170" s="86">
        <f t="shared" si="77"/>
        <v>0</v>
      </c>
      <c r="T170" s="91"/>
      <c r="U170" s="80"/>
      <c r="V170" s="80"/>
      <c r="W170" s="81"/>
      <c r="X170" s="81"/>
      <c r="Y170" s="86">
        <f t="shared" si="78"/>
        <v>0</v>
      </c>
      <c r="Z170" s="91"/>
      <c r="AA170" s="80"/>
      <c r="AB170" s="80"/>
      <c r="AC170" s="81"/>
      <c r="AD170" s="81"/>
      <c r="AE170" s="86">
        <f t="shared" si="79"/>
        <v>0</v>
      </c>
      <c r="AF170" s="213"/>
    </row>
    <row r="171" spans="1:32" ht="17" thickTop="1" x14ac:dyDescent="0.2"/>
    <row r="174" spans="1:32" s="108" customFormat="1" ht="22" thickBot="1" x14ac:dyDescent="0.3">
      <c r="A174" s="109" t="s">
        <v>367</v>
      </c>
    </row>
    <row r="175" spans="1:32" s="100" customFormat="1" ht="24" customHeight="1" thickTop="1" thickBot="1" x14ac:dyDescent="0.25">
      <c r="A175" s="101"/>
      <c r="B175" s="102"/>
      <c r="C175" s="102"/>
      <c r="D175" s="102"/>
      <c r="E175" s="103"/>
      <c r="F175" s="219" t="s">
        <v>3</v>
      </c>
      <c r="G175" s="221" t="s">
        <v>16</v>
      </c>
      <c r="H175" s="223" t="s">
        <v>2</v>
      </c>
      <c r="I175" s="224"/>
      <c r="J175" s="224"/>
      <c r="K175" s="224"/>
      <c r="L175" s="224"/>
      <c r="M175" s="225"/>
      <c r="N175" s="223" t="s">
        <v>8</v>
      </c>
      <c r="O175" s="224"/>
      <c r="P175" s="224"/>
      <c r="Q175" s="224"/>
      <c r="R175" s="224"/>
      <c r="S175" s="225"/>
      <c r="T175" s="223" t="s">
        <v>265</v>
      </c>
      <c r="U175" s="224"/>
      <c r="V175" s="224"/>
      <c r="W175" s="224"/>
      <c r="X175" s="224"/>
      <c r="Y175" s="225"/>
      <c r="Z175" s="223" t="s">
        <v>251</v>
      </c>
      <c r="AA175" s="224"/>
      <c r="AB175" s="224"/>
      <c r="AC175" s="224"/>
      <c r="AD175" s="224"/>
      <c r="AE175" s="225"/>
    </row>
    <row r="176" spans="1:32" s="107" customFormat="1" ht="84" customHeight="1" thickTop="1" thickBot="1" x14ac:dyDescent="0.25">
      <c r="A176" s="104" t="s">
        <v>264</v>
      </c>
      <c r="B176" s="105" t="s">
        <v>6</v>
      </c>
      <c r="C176" s="105" t="s">
        <v>257</v>
      </c>
      <c r="D176" s="106" t="s">
        <v>5</v>
      </c>
      <c r="E176" s="106" t="s">
        <v>250</v>
      </c>
      <c r="F176" s="220"/>
      <c r="G176" s="222"/>
      <c r="H176" s="130" t="s">
        <v>9</v>
      </c>
      <c r="I176" s="131" t="s">
        <v>10</v>
      </c>
      <c r="J176" s="131" t="s">
        <v>258</v>
      </c>
      <c r="K176" s="132" t="s">
        <v>1</v>
      </c>
      <c r="L176" s="132" t="s">
        <v>259</v>
      </c>
      <c r="M176" s="133" t="s">
        <v>0</v>
      </c>
      <c r="N176" s="130" t="s">
        <v>9</v>
      </c>
      <c r="O176" s="131" t="s">
        <v>10</v>
      </c>
      <c r="P176" s="131" t="s">
        <v>258</v>
      </c>
      <c r="Q176" s="132" t="s">
        <v>1</v>
      </c>
      <c r="R176" s="132" t="s">
        <v>259</v>
      </c>
      <c r="S176" s="133" t="s">
        <v>0</v>
      </c>
      <c r="T176" s="130" t="s">
        <v>9</v>
      </c>
      <c r="U176" s="131" t="s">
        <v>10</v>
      </c>
      <c r="V176" s="131" t="s">
        <v>258</v>
      </c>
      <c r="W176" s="132" t="s">
        <v>1</v>
      </c>
      <c r="X176" s="132" t="s">
        <v>259</v>
      </c>
      <c r="Y176" s="133" t="s">
        <v>0</v>
      </c>
      <c r="Z176" s="130" t="s">
        <v>9</v>
      </c>
      <c r="AA176" s="131" t="s">
        <v>10</v>
      </c>
      <c r="AB176" s="131" t="s">
        <v>258</v>
      </c>
      <c r="AC176" s="132" t="s">
        <v>1</v>
      </c>
      <c r="AD176" s="132" t="s">
        <v>259</v>
      </c>
      <c r="AE176" s="133" t="s">
        <v>0</v>
      </c>
      <c r="AF176" s="105" t="s">
        <v>263</v>
      </c>
    </row>
    <row r="177" spans="1:32" ht="26" customHeight="1" thickTop="1" x14ac:dyDescent="0.2">
      <c r="A177" s="226" t="s">
        <v>342</v>
      </c>
      <c r="B177" s="207">
        <v>44866</v>
      </c>
      <c r="C177" s="227" t="s">
        <v>246</v>
      </c>
      <c r="D177" s="159" t="s">
        <v>11</v>
      </c>
      <c r="E177" s="149"/>
      <c r="F177" s="138"/>
      <c r="G177" s="214" t="s">
        <v>368</v>
      </c>
      <c r="H177" s="87"/>
      <c r="I177" s="76"/>
      <c r="J177" s="76"/>
      <c r="K177" s="77"/>
      <c r="L177" s="77"/>
      <c r="M177" s="82">
        <f t="shared" ref="M177:M194" si="80">SUM(H177+I177+J177+(36*(K177+L177)))</f>
        <v>0</v>
      </c>
      <c r="N177" s="87"/>
      <c r="O177" s="76"/>
      <c r="P177" s="76"/>
      <c r="Q177" s="77"/>
      <c r="R177" s="77"/>
      <c r="S177" s="82">
        <f t="shared" ref="S177:S194" si="81">SUM(N177+O177+P177+(60*(Q177+R177)))</f>
        <v>0</v>
      </c>
      <c r="T177" s="164"/>
      <c r="U177" s="165"/>
      <c r="V177" s="165"/>
      <c r="W177" s="166"/>
      <c r="X177" s="166"/>
      <c r="Y177" s="163">
        <f t="shared" ref="Y177:Y194" si="82">SUM(T177+U177+V177+(120*(W177+X177)))</f>
        <v>0</v>
      </c>
      <c r="Z177" s="164"/>
      <c r="AA177" s="165"/>
      <c r="AB177" s="165"/>
      <c r="AC177" s="166"/>
      <c r="AD177" s="166"/>
      <c r="AE177" s="163">
        <f t="shared" ref="AE177:AE194" si="83">SUM(Z177+AA177+AB177+(240*(AC177+AD177)))</f>
        <v>0</v>
      </c>
      <c r="AF177" s="228" t="s">
        <v>342</v>
      </c>
    </row>
    <row r="178" spans="1:32" ht="26" customHeight="1" x14ac:dyDescent="0.2">
      <c r="A178" s="205"/>
      <c r="B178" s="208"/>
      <c r="C178" s="210"/>
      <c r="D178" s="157" t="s">
        <v>15</v>
      </c>
      <c r="E178" s="98"/>
      <c r="F178" s="97"/>
      <c r="G178" s="215"/>
      <c r="H178" s="88"/>
      <c r="I178" s="78"/>
      <c r="J178" s="78"/>
      <c r="K178" s="79"/>
      <c r="L178" s="79"/>
      <c r="M178" s="83">
        <f t="shared" si="80"/>
        <v>0</v>
      </c>
      <c r="N178" s="88"/>
      <c r="O178" s="78"/>
      <c r="P178" s="78"/>
      <c r="Q178" s="79"/>
      <c r="R178" s="79"/>
      <c r="S178" s="83">
        <f t="shared" si="81"/>
        <v>0</v>
      </c>
      <c r="T178" s="184"/>
      <c r="U178" s="185"/>
      <c r="V178" s="185"/>
      <c r="W178" s="186"/>
      <c r="X178" s="186"/>
      <c r="Y178" s="183">
        <f t="shared" si="82"/>
        <v>0</v>
      </c>
      <c r="Z178" s="184"/>
      <c r="AA178" s="185"/>
      <c r="AB178" s="185"/>
      <c r="AC178" s="186"/>
      <c r="AD178" s="186"/>
      <c r="AE178" s="183">
        <f t="shared" si="83"/>
        <v>0</v>
      </c>
      <c r="AF178" s="212"/>
    </row>
    <row r="179" spans="1:32" ht="26" customHeight="1" x14ac:dyDescent="0.2">
      <c r="A179" s="205"/>
      <c r="B179" s="208"/>
      <c r="C179" s="210"/>
      <c r="D179" s="150" t="s">
        <v>12</v>
      </c>
      <c r="E179" s="146"/>
      <c r="F179" s="94"/>
      <c r="G179" s="215"/>
      <c r="H179" s="84"/>
      <c r="I179" s="70"/>
      <c r="J179" s="70"/>
      <c r="K179" s="71"/>
      <c r="L179" s="71"/>
      <c r="M179" s="89">
        <f t="shared" si="80"/>
        <v>0</v>
      </c>
      <c r="N179" s="84"/>
      <c r="O179" s="70"/>
      <c r="P179" s="70"/>
      <c r="Q179" s="71"/>
      <c r="R179" s="71"/>
      <c r="S179" s="89">
        <f t="shared" si="81"/>
        <v>0</v>
      </c>
      <c r="T179" s="180"/>
      <c r="U179" s="181"/>
      <c r="V179" s="181"/>
      <c r="W179" s="182"/>
      <c r="X179" s="182"/>
      <c r="Y179" s="179">
        <f t="shared" si="82"/>
        <v>0</v>
      </c>
      <c r="Z179" s="180"/>
      <c r="AA179" s="181"/>
      <c r="AB179" s="181"/>
      <c r="AC179" s="182"/>
      <c r="AD179" s="182"/>
      <c r="AE179" s="179">
        <f t="shared" si="83"/>
        <v>0</v>
      </c>
      <c r="AF179" s="212"/>
    </row>
    <row r="180" spans="1:32" ht="26" customHeight="1" x14ac:dyDescent="0.2">
      <c r="A180" s="205"/>
      <c r="B180" s="208"/>
      <c r="C180" s="210"/>
      <c r="D180" s="151" t="s">
        <v>13</v>
      </c>
      <c r="E180" s="146"/>
      <c r="F180" s="95"/>
      <c r="G180" s="215"/>
      <c r="H180" s="85"/>
      <c r="I180" s="73"/>
      <c r="J180" s="73"/>
      <c r="K180" s="74"/>
      <c r="L180" s="74"/>
      <c r="M180" s="90">
        <f t="shared" si="80"/>
        <v>0</v>
      </c>
      <c r="N180" s="85"/>
      <c r="O180" s="73"/>
      <c r="P180" s="73"/>
      <c r="Q180" s="74"/>
      <c r="R180" s="74"/>
      <c r="S180" s="90">
        <f t="shared" si="81"/>
        <v>0</v>
      </c>
      <c r="T180" s="176"/>
      <c r="U180" s="177"/>
      <c r="V180" s="177"/>
      <c r="W180" s="178"/>
      <c r="X180" s="178"/>
      <c r="Y180" s="175">
        <f t="shared" si="82"/>
        <v>0</v>
      </c>
      <c r="Z180" s="176"/>
      <c r="AA180" s="177"/>
      <c r="AB180" s="177"/>
      <c r="AC180" s="178"/>
      <c r="AD180" s="178"/>
      <c r="AE180" s="175">
        <f t="shared" si="83"/>
        <v>0</v>
      </c>
      <c r="AF180" s="212"/>
    </row>
    <row r="181" spans="1:32" ht="26" customHeight="1" x14ac:dyDescent="0.2">
      <c r="A181" s="205"/>
      <c r="B181" s="208"/>
      <c r="C181" s="210"/>
      <c r="D181" s="151" t="s">
        <v>14</v>
      </c>
      <c r="E181" s="98"/>
      <c r="F181" s="95"/>
      <c r="G181" s="215"/>
      <c r="H181" s="85"/>
      <c r="I181" s="73"/>
      <c r="J181" s="73"/>
      <c r="K181" s="74"/>
      <c r="L181" s="74"/>
      <c r="M181" s="90">
        <f t="shared" si="80"/>
        <v>0</v>
      </c>
      <c r="N181" s="85"/>
      <c r="O181" s="73"/>
      <c r="P181" s="73"/>
      <c r="Q181" s="74"/>
      <c r="R181" s="74"/>
      <c r="S181" s="90">
        <f t="shared" si="81"/>
        <v>0</v>
      </c>
      <c r="T181" s="176"/>
      <c r="U181" s="177"/>
      <c r="V181" s="177"/>
      <c r="W181" s="178"/>
      <c r="X181" s="178"/>
      <c r="Y181" s="175">
        <f t="shared" si="82"/>
        <v>0</v>
      </c>
      <c r="Z181" s="176"/>
      <c r="AA181" s="177"/>
      <c r="AB181" s="177"/>
      <c r="AC181" s="178"/>
      <c r="AD181" s="178"/>
      <c r="AE181" s="175">
        <f t="shared" si="83"/>
        <v>0</v>
      </c>
      <c r="AF181" s="212"/>
    </row>
    <row r="182" spans="1:32" ht="27" customHeight="1" thickBot="1" x14ac:dyDescent="0.25">
      <c r="A182" s="206"/>
      <c r="B182" s="209"/>
      <c r="C182" s="211"/>
      <c r="D182" s="161" t="s">
        <v>7</v>
      </c>
      <c r="E182" s="147"/>
      <c r="F182" s="96"/>
      <c r="G182" s="216"/>
      <c r="H182" s="91"/>
      <c r="I182" s="80"/>
      <c r="J182" s="80"/>
      <c r="K182" s="81"/>
      <c r="L182" s="81"/>
      <c r="M182" s="86">
        <f t="shared" si="80"/>
        <v>0</v>
      </c>
      <c r="N182" s="91"/>
      <c r="O182" s="80"/>
      <c r="P182" s="80"/>
      <c r="Q182" s="81"/>
      <c r="R182" s="81"/>
      <c r="S182" s="86">
        <f t="shared" si="81"/>
        <v>0</v>
      </c>
      <c r="T182" s="91"/>
      <c r="U182" s="80"/>
      <c r="V182" s="80"/>
      <c r="W182" s="81"/>
      <c r="X182" s="81"/>
      <c r="Y182" s="86">
        <f t="shared" si="82"/>
        <v>0</v>
      </c>
      <c r="Z182" s="91"/>
      <c r="AA182" s="80"/>
      <c r="AB182" s="80"/>
      <c r="AC182" s="81"/>
      <c r="AD182" s="81"/>
      <c r="AE182" s="86">
        <f t="shared" si="83"/>
        <v>0</v>
      </c>
      <c r="AF182" s="213"/>
    </row>
    <row r="183" spans="1:32" ht="26" customHeight="1" thickTop="1" x14ac:dyDescent="0.2">
      <c r="A183" s="205" t="s">
        <v>343</v>
      </c>
      <c r="B183" s="207">
        <v>44866</v>
      </c>
      <c r="C183" s="210" t="s">
        <v>246</v>
      </c>
      <c r="D183" s="157" t="s">
        <v>11</v>
      </c>
      <c r="E183" s="149"/>
      <c r="F183" s="97"/>
      <c r="G183" s="214" t="s">
        <v>368</v>
      </c>
      <c r="H183" s="87"/>
      <c r="I183" s="76"/>
      <c r="J183" s="76"/>
      <c r="K183" s="77"/>
      <c r="L183" s="77"/>
      <c r="M183" s="82">
        <f t="shared" si="80"/>
        <v>0</v>
      </c>
      <c r="N183" s="87"/>
      <c r="O183" s="76"/>
      <c r="P183" s="76"/>
      <c r="Q183" s="77"/>
      <c r="R183" s="77"/>
      <c r="S183" s="82">
        <f t="shared" si="81"/>
        <v>0</v>
      </c>
      <c r="T183" s="164"/>
      <c r="U183" s="165"/>
      <c r="V183" s="165"/>
      <c r="W183" s="166"/>
      <c r="X183" s="166"/>
      <c r="Y183" s="163">
        <f t="shared" si="82"/>
        <v>0</v>
      </c>
      <c r="Z183" s="164"/>
      <c r="AA183" s="165"/>
      <c r="AB183" s="165"/>
      <c r="AC183" s="166"/>
      <c r="AD183" s="166"/>
      <c r="AE183" s="163">
        <f t="shared" si="83"/>
        <v>0</v>
      </c>
      <c r="AF183" s="212" t="s">
        <v>343</v>
      </c>
    </row>
    <row r="184" spans="1:32" ht="26" customHeight="1" x14ac:dyDescent="0.2">
      <c r="A184" s="205"/>
      <c r="B184" s="208"/>
      <c r="C184" s="210"/>
      <c r="D184" s="157" t="s">
        <v>15</v>
      </c>
      <c r="E184" s="98"/>
      <c r="F184" s="97"/>
      <c r="G184" s="215"/>
      <c r="H184" s="88"/>
      <c r="I184" s="78"/>
      <c r="J184" s="78"/>
      <c r="K184" s="79"/>
      <c r="L184" s="79"/>
      <c r="M184" s="83">
        <f t="shared" si="80"/>
        <v>0</v>
      </c>
      <c r="N184" s="88"/>
      <c r="O184" s="78"/>
      <c r="P184" s="78"/>
      <c r="Q184" s="79"/>
      <c r="R184" s="79"/>
      <c r="S184" s="83">
        <f t="shared" si="81"/>
        <v>0</v>
      </c>
      <c r="T184" s="184"/>
      <c r="U184" s="185"/>
      <c r="V184" s="185"/>
      <c r="W184" s="186"/>
      <c r="X184" s="186"/>
      <c r="Y184" s="183">
        <f t="shared" si="82"/>
        <v>0</v>
      </c>
      <c r="Z184" s="184"/>
      <c r="AA184" s="185"/>
      <c r="AB184" s="185"/>
      <c r="AC184" s="186"/>
      <c r="AD184" s="186"/>
      <c r="AE184" s="183">
        <f t="shared" si="83"/>
        <v>0</v>
      </c>
      <c r="AF184" s="212"/>
    </row>
    <row r="185" spans="1:32" ht="26" customHeight="1" x14ac:dyDescent="0.2">
      <c r="A185" s="205"/>
      <c r="B185" s="208"/>
      <c r="C185" s="210"/>
      <c r="D185" s="150" t="s">
        <v>12</v>
      </c>
      <c r="E185" s="146"/>
      <c r="F185" s="94"/>
      <c r="G185" s="215"/>
      <c r="H185" s="84"/>
      <c r="I185" s="70"/>
      <c r="J185" s="70"/>
      <c r="K185" s="71"/>
      <c r="L185" s="71"/>
      <c r="M185" s="89">
        <f t="shared" si="80"/>
        <v>0</v>
      </c>
      <c r="N185" s="84"/>
      <c r="O185" s="70"/>
      <c r="P185" s="70"/>
      <c r="Q185" s="71"/>
      <c r="R185" s="71"/>
      <c r="S185" s="89">
        <f t="shared" si="81"/>
        <v>0</v>
      </c>
      <c r="T185" s="180"/>
      <c r="U185" s="181"/>
      <c r="V185" s="181"/>
      <c r="W185" s="182"/>
      <c r="X185" s="182"/>
      <c r="Y185" s="179">
        <f t="shared" si="82"/>
        <v>0</v>
      </c>
      <c r="Z185" s="180"/>
      <c r="AA185" s="181"/>
      <c r="AB185" s="181"/>
      <c r="AC185" s="182"/>
      <c r="AD185" s="182"/>
      <c r="AE185" s="179">
        <f t="shared" si="83"/>
        <v>0</v>
      </c>
      <c r="AF185" s="212"/>
    </row>
    <row r="186" spans="1:32" ht="26" customHeight="1" x14ac:dyDescent="0.2">
      <c r="A186" s="205"/>
      <c r="B186" s="208"/>
      <c r="C186" s="210"/>
      <c r="D186" s="151" t="s">
        <v>13</v>
      </c>
      <c r="E186" s="146"/>
      <c r="F186" s="95"/>
      <c r="G186" s="215"/>
      <c r="H186" s="85"/>
      <c r="I186" s="73"/>
      <c r="J186" s="73"/>
      <c r="K186" s="74"/>
      <c r="L186" s="74"/>
      <c r="M186" s="90">
        <f t="shared" si="80"/>
        <v>0</v>
      </c>
      <c r="N186" s="85"/>
      <c r="O186" s="73"/>
      <c r="P186" s="73"/>
      <c r="Q186" s="74"/>
      <c r="R186" s="74"/>
      <c r="S186" s="90">
        <f t="shared" si="81"/>
        <v>0</v>
      </c>
      <c r="T186" s="176"/>
      <c r="U186" s="177"/>
      <c r="V186" s="177"/>
      <c r="W186" s="178"/>
      <c r="X186" s="178"/>
      <c r="Y186" s="175">
        <f t="shared" si="82"/>
        <v>0</v>
      </c>
      <c r="Z186" s="176"/>
      <c r="AA186" s="177"/>
      <c r="AB186" s="177"/>
      <c r="AC186" s="178"/>
      <c r="AD186" s="178"/>
      <c r="AE186" s="175">
        <f t="shared" si="83"/>
        <v>0</v>
      </c>
      <c r="AF186" s="212"/>
    </row>
    <row r="187" spans="1:32" ht="26" customHeight="1" x14ac:dyDescent="0.2">
      <c r="A187" s="205"/>
      <c r="B187" s="208"/>
      <c r="C187" s="210"/>
      <c r="D187" s="151" t="s">
        <v>14</v>
      </c>
      <c r="E187" s="98"/>
      <c r="F187" s="95"/>
      <c r="G187" s="215"/>
      <c r="H187" s="85"/>
      <c r="I187" s="73"/>
      <c r="J187" s="73"/>
      <c r="K187" s="74"/>
      <c r="L187" s="74"/>
      <c r="M187" s="90">
        <f t="shared" si="80"/>
        <v>0</v>
      </c>
      <c r="N187" s="85"/>
      <c r="O187" s="73"/>
      <c r="P187" s="73"/>
      <c r="Q187" s="74"/>
      <c r="R187" s="74"/>
      <c r="S187" s="90">
        <f t="shared" si="81"/>
        <v>0</v>
      </c>
      <c r="T187" s="176"/>
      <c r="U187" s="177"/>
      <c r="V187" s="177"/>
      <c r="W187" s="178"/>
      <c r="X187" s="178"/>
      <c r="Y187" s="175">
        <f t="shared" si="82"/>
        <v>0</v>
      </c>
      <c r="Z187" s="176"/>
      <c r="AA187" s="177"/>
      <c r="AB187" s="177"/>
      <c r="AC187" s="178"/>
      <c r="AD187" s="178"/>
      <c r="AE187" s="175">
        <f t="shared" si="83"/>
        <v>0</v>
      </c>
      <c r="AF187" s="212"/>
    </row>
    <row r="188" spans="1:32" ht="27" customHeight="1" thickBot="1" x14ac:dyDescent="0.25">
      <c r="A188" s="206"/>
      <c r="B188" s="209"/>
      <c r="C188" s="211"/>
      <c r="D188" s="161" t="s">
        <v>7</v>
      </c>
      <c r="E188" s="147"/>
      <c r="F188" s="96"/>
      <c r="G188" s="216"/>
      <c r="H188" s="91"/>
      <c r="I188" s="80"/>
      <c r="J188" s="80"/>
      <c r="K188" s="81"/>
      <c r="L188" s="81"/>
      <c r="M188" s="86">
        <f t="shared" si="80"/>
        <v>0</v>
      </c>
      <c r="N188" s="91"/>
      <c r="O188" s="80"/>
      <c r="P188" s="80"/>
      <c r="Q188" s="81"/>
      <c r="R188" s="81"/>
      <c r="S188" s="86">
        <f t="shared" si="81"/>
        <v>0</v>
      </c>
      <c r="T188" s="91"/>
      <c r="U188" s="80"/>
      <c r="V188" s="80"/>
      <c r="W188" s="81"/>
      <c r="X188" s="81"/>
      <c r="Y188" s="86">
        <f t="shared" si="82"/>
        <v>0</v>
      </c>
      <c r="Z188" s="91"/>
      <c r="AA188" s="80"/>
      <c r="AB188" s="80"/>
      <c r="AC188" s="81"/>
      <c r="AD188" s="81"/>
      <c r="AE188" s="86">
        <f t="shared" si="83"/>
        <v>0</v>
      </c>
      <c r="AF188" s="213"/>
    </row>
    <row r="189" spans="1:32" ht="26" customHeight="1" thickTop="1" x14ac:dyDescent="0.2">
      <c r="A189" s="205" t="s">
        <v>344</v>
      </c>
      <c r="B189" s="207">
        <v>44866</v>
      </c>
      <c r="C189" s="210" t="s">
        <v>246</v>
      </c>
      <c r="D189" s="157" t="s">
        <v>11</v>
      </c>
      <c r="E189" s="149"/>
      <c r="F189" s="97"/>
      <c r="G189" s="214" t="s">
        <v>368</v>
      </c>
      <c r="H189" s="87"/>
      <c r="I189" s="76"/>
      <c r="J189" s="76"/>
      <c r="K189" s="77"/>
      <c r="L189" s="77"/>
      <c r="M189" s="82">
        <f t="shared" si="80"/>
        <v>0</v>
      </c>
      <c r="N189" s="87"/>
      <c r="O189" s="76"/>
      <c r="P189" s="76"/>
      <c r="Q189" s="77"/>
      <c r="R189" s="77"/>
      <c r="S189" s="82">
        <f t="shared" si="81"/>
        <v>0</v>
      </c>
      <c r="T189" s="164"/>
      <c r="U189" s="165"/>
      <c r="V189" s="165"/>
      <c r="W189" s="166"/>
      <c r="X189" s="166"/>
      <c r="Y189" s="163">
        <f t="shared" si="82"/>
        <v>0</v>
      </c>
      <c r="Z189" s="164"/>
      <c r="AA189" s="165"/>
      <c r="AB189" s="165"/>
      <c r="AC189" s="166"/>
      <c r="AD189" s="166"/>
      <c r="AE189" s="163">
        <f t="shared" si="83"/>
        <v>0</v>
      </c>
      <c r="AF189" s="212" t="s">
        <v>344</v>
      </c>
    </row>
    <row r="190" spans="1:32" ht="26" customHeight="1" x14ac:dyDescent="0.2">
      <c r="A190" s="205"/>
      <c r="B190" s="208"/>
      <c r="C190" s="210"/>
      <c r="D190" s="157" t="s">
        <v>15</v>
      </c>
      <c r="E190" s="98"/>
      <c r="F190" s="97"/>
      <c r="G190" s="215"/>
      <c r="H190" s="88"/>
      <c r="I190" s="78"/>
      <c r="J190" s="78"/>
      <c r="K190" s="79"/>
      <c r="L190" s="79"/>
      <c r="M190" s="83">
        <f t="shared" si="80"/>
        <v>0</v>
      </c>
      <c r="N190" s="88"/>
      <c r="O190" s="78"/>
      <c r="P190" s="78"/>
      <c r="Q190" s="79"/>
      <c r="R190" s="79"/>
      <c r="S190" s="83">
        <f t="shared" si="81"/>
        <v>0</v>
      </c>
      <c r="T190" s="184"/>
      <c r="U190" s="185"/>
      <c r="V190" s="185"/>
      <c r="W190" s="186"/>
      <c r="X190" s="186"/>
      <c r="Y190" s="183">
        <f t="shared" si="82"/>
        <v>0</v>
      </c>
      <c r="Z190" s="184"/>
      <c r="AA190" s="185"/>
      <c r="AB190" s="185"/>
      <c r="AC190" s="186"/>
      <c r="AD190" s="186"/>
      <c r="AE190" s="183">
        <f t="shared" si="83"/>
        <v>0</v>
      </c>
      <c r="AF190" s="212"/>
    </row>
    <row r="191" spans="1:32" ht="26" customHeight="1" x14ac:dyDescent="0.2">
      <c r="A191" s="205"/>
      <c r="B191" s="208"/>
      <c r="C191" s="210"/>
      <c r="D191" s="150" t="s">
        <v>12</v>
      </c>
      <c r="E191" s="146"/>
      <c r="F191" s="94"/>
      <c r="G191" s="215"/>
      <c r="H191" s="84"/>
      <c r="I191" s="70"/>
      <c r="J191" s="70"/>
      <c r="K191" s="71"/>
      <c r="L191" s="71"/>
      <c r="M191" s="89">
        <f t="shared" si="80"/>
        <v>0</v>
      </c>
      <c r="N191" s="84"/>
      <c r="O191" s="70"/>
      <c r="P191" s="70"/>
      <c r="Q191" s="71"/>
      <c r="R191" s="71"/>
      <c r="S191" s="89">
        <f t="shared" si="81"/>
        <v>0</v>
      </c>
      <c r="T191" s="180"/>
      <c r="U191" s="181"/>
      <c r="V191" s="181"/>
      <c r="W191" s="182"/>
      <c r="X191" s="182"/>
      <c r="Y191" s="179">
        <f t="shared" si="82"/>
        <v>0</v>
      </c>
      <c r="Z191" s="180"/>
      <c r="AA191" s="181"/>
      <c r="AB191" s="181"/>
      <c r="AC191" s="182"/>
      <c r="AD191" s="182"/>
      <c r="AE191" s="179">
        <f t="shared" si="83"/>
        <v>0</v>
      </c>
      <c r="AF191" s="212"/>
    </row>
    <row r="192" spans="1:32" ht="26" customHeight="1" x14ac:dyDescent="0.2">
      <c r="A192" s="205"/>
      <c r="B192" s="208"/>
      <c r="C192" s="210"/>
      <c r="D192" s="151" t="s">
        <v>13</v>
      </c>
      <c r="E192" s="146"/>
      <c r="F192" s="95"/>
      <c r="G192" s="215"/>
      <c r="H192" s="85"/>
      <c r="I192" s="73"/>
      <c r="J192" s="73"/>
      <c r="K192" s="74"/>
      <c r="L192" s="74"/>
      <c r="M192" s="90">
        <f t="shared" si="80"/>
        <v>0</v>
      </c>
      <c r="N192" s="85"/>
      <c r="O192" s="73"/>
      <c r="P192" s="73"/>
      <c r="Q192" s="74"/>
      <c r="R192" s="74"/>
      <c r="S192" s="90">
        <f t="shared" si="81"/>
        <v>0</v>
      </c>
      <c r="T192" s="176"/>
      <c r="U192" s="177"/>
      <c r="V192" s="177"/>
      <c r="W192" s="178"/>
      <c r="X192" s="178"/>
      <c r="Y192" s="175">
        <f t="shared" si="82"/>
        <v>0</v>
      </c>
      <c r="Z192" s="176"/>
      <c r="AA192" s="177"/>
      <c r="AB192" s="177"/>
      <c r="AC192" s="178"/>
      <c r="AD192" s="178"/>
      <c r="AE192" s="175">
        <f t="shared" si="83"/>
        <v>0</v>
      </c>
      <c r="AF192" s="212"/>
    </row>
    <row r="193" spans="1:32" ht="26" customHeight="1" x14ac:dyDescent="0.2">
      <c r="A193" s="205"/>
      <c r="B193" s="208"/>
      <c r="C193" s="210"/>
      <c r="D193" s="151" t="s">
        <v>14</v>
      </c>
      <c r="E193" s="98"/>
      <c r="F193" s="95"/>
      <c r="G193" s="215"/>
      <c r="H193" s="85"/>
      <c r="I193" s="73"/>
      <c r="J193" s="73"/>
      <c r="K193" s="74"/>
      <c r="L193" s="74"/>
      <c r="M193" s="90">
        <f t="shared" si="80"/>
        <v>0</v>
      </c>
      <c r="N193" s="85"/>
      <c r="O193" s="73"/>
      <c r="P193" s="73"/>
      <c r="Q193" s="74"/>
      <c r="R193" s="74"/>
      <c r="S193" s="90">
        <f t="shared" si="81"/>
        <v>0</v>
      </c>
      <c r="T193" s="176"/>
      <c r="U193" s="177"/>
      <c r="V193" s="177"/>
      <c r="W193" s="178"/>
      <c r="X193" s="178"/>
      <c r="Y193" s="175">
        <f t="shared" si="82"/>
        <v>0</v>
      </c>
      <c r="Z193" s="176"/>
      <c r="AA193" s="177"/>
      <c r="AB193" s="177"/>
      <c r="AC193" s="178"/>
      <c r="AD193" s="178"/>
      <c r="AE193" s="175">
        <f t="shared" si="83"/>
        <v>0</v>
      </c>
      <c r="AF193" s="212"/>
    </row>
    <row r="194" spans="1:32" ht="27" customHeight="1" thickBot="1" x14ac:dyDescent="0.25">
      <c r="A194" s="206"/>
      <c r="B194" s="209"/>
      <c r="C194" s="211"/>
      <c r="D194" s="161" t="s">
        <v>7</v>
      </c>
      <c r="E194" s="147"/>
      <c r="F194" s="96"/>
      <c r="G194" s="216"/>
      <c r="H194" s="91"/>
      <c r="I194" s="80"/>
      <c r="J194" s="80"/>
      <c r="K194" s="81"/>
      <c r="L194" s="81"/>
      <c r="M194" s="86">
        <f t="shared" si="80"/>
        <v>0</v>
      </c>
      <c r="N194" s="91"/>
      <c r="O194" s="80"/>
      <c r="P194" s="80"/>
      <c r="Q194" s="81"/>
      <c r="R194" s="81"/>
      <c r="S194" s="86">
        <f t="shared" si="81"/>
        <v>0</v>
      </c>
      <c r="T194" s="91"/>
      <c r="U194" s="80"/>
      <c r="V194" s="80"/>
      <c r="W194" s="81"/>
      <c r="X194" s="81"/>
      <c r="Y194" s="86">
        <f t="shared" si="82"/>
        <v>0</v>
      </c>
      <c r="Z194" s="91"/>
      <c r="AA194" s="80"/>
      <c r="AB194" s="80"/>
      <c r="AC194" s="81"/>
      <c r="AD194" s="81"/>
      <c r="AE194" s="86">
        <f t="shared" si="83"/>
        <v>0</v>
      </c>
      <c r="AF194" s="213"/>
    </row>
    <row r="195" spans="1:32" ht="17" thickTop="1" x14ac:dyDescent="0.2"/>
  </sheetData>
  <sheetProtection algorithmName="SHA-512" hashValue="raCCWzinMfdlQIM8pNDLOsNfpBXn6NnnoMymcyAznmyi5KXAVQigUE7wMUUEqExWzb6qRHJkfpMqu+Vqx8KGhw==" saltValue="Hp7PWW6VGwBJb6AWJov9Qw==" spinCount="100000" sheet="1" objects="1" scenarios="1" selectLockedCells="1"/>
  <mergeCells count="187">
    <mergeCell ref="AF41:AF44"/>
    <mergeCell ref="AF45:AF49"/>
    <mergeCell ref="AF110:AF115"/>
    <mergeCell ref="AF11:AF20"/>
    <mergeCell ref="AF98:AF103"/>
    <mergeCell ref="AF104:AF109"/>
    <mergeCell ref="AF21:AF30"/>
    <mergeCell ref="AF32:AF35"/>
    <mergeCell ref="AF36:AF40"/>
    <mergeCell ref="AF80:AF85"/>
    <mergeCell ref="AF86:AF91"/>
    <mergeCell ref="AF92:AF97"/>
    <mergeCell ref="C41:C44"/>
    <mergeCell ref="C45:C49"/>
    <mergeCell ref="C110:C115"/>
    <mergeCell ref="A104:A109"/>
    <mergeCell ref="B104:B109"/>
    <mergeCell ref="C104:C109"/>
    <mergeCell ref="A41:A44"/>
    <mergeCell ref="B41:B44"/>
    <mergeCell ref="A45:A49"/>
    <mergeCell ref="A110:A115"/>
    <mergeCell ref="A98:A103"/>
    <mergeCell ref="B98:B103"/>
    <mergeCell ref="C98:C103"/>
    <mergeCell ref="B110:B115"/>
    <mergeCell ref="A86:A91"/>
    <mergeCell ref="C80:C85"/>
    <mergeCell ref="C86:C91"/>
    <mergeCell ref="C92:C97"/>
    <mergeCell ref="A80:A85"/>
    <mergeCell ref="B80:B85"/>
    <mergeCell ref="B86:B91"/>
    <mergeCell ref="A92:A97"/>
    <mergeCell ref="B92:B97"/>
    <mergeCell ref="B59:B68"/>
    <mergeCell ref="C32:C35"/>
    <mergeCell ref="C11:C20"/>
    <mergeCell ref="C21:C30"/>
    <mergeCell ref="A36:A40"/>
    <mergeCell ref="B36:B40"/>
    <mergeCell ref="A11:A20"/>
    <mergeCell ref="B11:B20"/>
    <mergeCell ref="B32:B35"/>
    <mergeCell ref="A21:A30"/>
    <mergeCell ref="B21:B30"/>
    <mergeCell ref="A32:A35"/>
    <mergeCell ref="C36:C40"/>
    <mergeCell ref="Z9:AE9"/>
    <mergeCell ref="T9:Y9"/>
    <mergeCell ref="G9:G10"/>
    <mergeCell ref="N9:S9"/>
    <mergeCell ref="H9:M9"/>
    <mergeCell ref="F9:F10"/>
    <mergeCell ref="A2:E3"/>
    <mergeCell ref="F2:H3"/>
    <mergeCell ref="A4:G8"/>
    <mergeCell ref="I2:R3"/>
    <mergeCell ref="H4:R8"/>
    <mergeCell ref="A153:A156"/>
    <mergeCell ref="B153:B156"/>
    <mergeCell ref="C153:C156"/>
    <mergeCell ref="AF153:AF156"/>
    <mergeCell ref="A157:A160"/>
    <mergeCell ref="B157:B160"/>
    <mergeCell ref="C157:C160"/>
    <mergeCell ref="AF157:AF160"/>
    <mergeCell ref="B45:B49"/>
    <mergeCell ref="A149:A152"/>
    <mergeCell ref="B149:B152"/>
    <mergeCell ref="C149:C152"/>
    <mergeCell ref="AF149:AF152"/>
    <mergeCell ref="F147:F148"/>
    <mergeCell ref="G147:G148"/>
    <mergeCell ref="H147:M147"/>
    <mergeCell ref="N147:S147"/>
    <mergeCell ref="T147:Y147"/>
    <mergeCell ref="Z147:AE147"/>
    <mergeCell ref="A50:A58"/>
    <mergeCell ref="B50:B58"/>
    <mergeCell ref="C50:C58"/>
    <mergeCell ref="AF50:AF58"/>
    <mergeCell ref="A59:A68"/>
    <mergeCell ref="Z165:AE165"/>
    <mergeCell ref="A167:A170"/>
    <mergeCell ref="B167:B170"/>
    <mergeCell ref="C167:C170"/>
    <mergeCell ref="AF167:AF170"/>
    <mergeCell ref="F165:F166"/>
    <mergeCell ref="G165:G166"/>
    <mergeCell ref="H165:M165"/>
    <mergeCell ref="N165:S165"/>
    <mergeCell ref="T165:Y165"/>
    <mergeCell ref="C59:C68"/>
    <mergeCell ref="AF59:AF68"/>
    <mergeCell ref="G59:G61"/>
    <mergeCell ref="G50:G52"/>
    <mergeCell ref="A116:A123"/>
    <mergeCell ref="B116:B123"/>
    <mergeCell ref="C116:C123"/>
    <mergeCell ref="AF116:AF123"/>
    <mergeCell ref="A125:A126"/>
    <mergeCell ref="C125:C126"/>
    <mergeCell ref="AF125:AF126"/>
    <mergeCell ref="G116:G123"/>
    <mergeCell ref="A69:A74"/>
    <mergeCell ref="B69:B74"/>
    <mergeCell ref="C69:C74"/>
    <mergeCell ref="AF69:AF74"/>
    <mergeCell ref="A75:A78"/>
    <mergeCell ref="B75:B78"/>
    <mergeCell ref="C75:C78"/>
    <mergeCell ref="AF75:AF78"/>
    <mergeCell ref="G98:G103"/>
    <mergeCell ref="G75:G77"/>
    <mergeCell ref="G69:G71"/>
    <mergeCell ref="C139:C140"/>
    <mergeCell ref="AF139:AF140"/>
    <mergeCell ref="A141:A142"/>
    <mergeCell ref="C141:C142"/>
    <mergeCell ref="AF141:AF142"/>
    <mergeCell ref="A127:A128"/>
    <mergeCell ref="C127:C128"/>
    <mergeCell ref="AF127:AF128"/>
    <mergeCell ref="A129:A130"/>
    <mergeCell ref="C129:C130"/>
    <mergeCell ref="AF129:AF130"/>
    <mergeCell ref="A135:A136"/>
    <mergeCell ref="C135:C136"/>
    <mergeCell ref="AF135:AF136"/>
    <mergeCell ref="A137:A138"/>
    <mergeCell ref="C137:C138"/>
    <mergeCell ref="AF137:AF138"/>
    <mergeCell ref="A131:A132"/>
    <mergeCell ref="C131:C132"/>
    <mergeCell ref="AF131:AF132"/>
    <mergeCell ref="A133:A134"/>
    <mergeCell ref="C133:C134"/>
    <mergeCell ref="AF133:AF134"/>
    <mergeCell ref="G11:G20"/>
    <mergeCell ref="G21:G30"/>
    <mergeCell ref="G41:G44"/>
    <mergeCell ref="G167:G170"/>
    <mergeCell ref="G157:G160"/>
    <mergeCell ref="G153:G156"/>
    <mergeCell ref="G149:G152"/>
    <mergeCell ref="G141:G142"/>
    <mergeCell ref="G139:G140"/>
    <mergeCell ref="G137:G138"/>
    <mergeCell ref="G135:G136"/>
    <mergeCell ref="G133:G134"/>
    <mergeCell ref="G131:G132"/>
    <mergeCell ref="G129:G130"/>
    <mergeCell ref="G127:G128"/>
    <mergeCell ref="G125:G126"/>
    <mergeCell ref="G45:G47"/>
    <mergeCell ref="G36:G38"/>
    <mergeCell ref="G32:G34"/>
    <mergeCell ref="G92:G96"/>
    <mergeCell ref="G86:G90"/>
    <mergeCell ref="G80:G84"/>
    <mergeCell ref="G110:G115"/>
    <mergeCell ref="G104:G109"/>
    <mergeCell ref="A189:A194"/>
    <mergeCell ref="B189:B194"/>
    <mergeCell ref="C189:C194"/>
    <mergeCell ref="AF189:AF194"/>
    <mergeCell ref="G177:G182"/>
    <mergeCell ref="G183:G188"/>
    <mergeCell ref="G189:G194"/>
    <mergeCell ref="G53:G55"/>
    <mergeCell ref="G62:G64"/>
    <mergeCell ref="F175:F176"/>
    <mergeCell ref="G175:G176"/>
    <mergeCell ref="H175:M175"/>
    <mergeCell ref="N175:S175"/>
    <mergeCell ref="T175:Y175"/>
    <mergeCell ref="Z175:AE175"/>
    <mergeCell ref="A177:A182"/>
    <mergeCell ref="B177:B182"/>
    <mergeCell ref="C177:C182"/>
    <mergeCell ref="AF177:AF182"/>
    <mergeCell ref="A183:A188"/>
    <mergeCell ref="B183:B188"/>
    <mergeCell ref="C183:C188"/>
    <mergeCell ref="AF183:AF188"/>
    <mergeCell ref="A139:A140"/>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24EE-DE2C-0F49-AB7C-82CC666D6B88}">
  <sheetPr>
    <pageSetUpPr fitToPage="1"/>
  </sheetPr>
  <dimension ref="A1:G28"/>
  <sheetViews>
    <sheetView workbookViewId="0">
      <pane ySplit="2" topLeftCell="A3" activePane="bottomLeft" state="frozen"/>
      <selection pane="bottomLeft" activeCell="B20" sqref="B20"/>
    </sheetView>
  </sheetViews>
  <sheetFormatPr baseColWidth="10" defaultColWidth="10.83203125" defaultRowHeight="16" x14ac:dyDescent="0.2"/>
  <cols>
    <col min="1" max="1" width="22.6640625" style="62" customWidth="1"/>
    <col min="2" max="2" width="47" style="62" customWidth="1"/>
    <col min="3" max="3" width="59" style="62" bestFit="1" customWidth="1"/>
    <col min="4" max="4" width="12" style="62" customWidth="1"/>
    <col min="5" max="5" width="8.33203125" style="65" customWidth="1"/>
    <col min="6" max="6" width="16" style="65" customWidth="1"/>
    <col min="7" max="7" width="70.5" style="62" bestFit="1" customWidth="1"/>
    <col min="8" max="16384" width="10.83203125" style="62"/>
  </cols>
  <sheetData>
    <row r="1" spans="1:7" s="56" customFormat="1" x14ac:dyDescent="0.2">
      <c r="B1" s="56" t="s">
        <v>154</v>
      </c>
      <c r="E1" s="64"/>
      <c r="F1" s="64"/>
    </row>
    <row r="2" spans="1:7" ht="51" x14ac:dyDescent="0.2">
      <c r="A2" s="57" t="s">
        <v>55</v>
      </c>
      <c r="B2" s="58" t="s">
        <v>56</v>
      </c>
      <c r="C2" s="58" t="s">
        <v>57</v>
      </c>
      <c r="D2" s="58" t="s">
        <v>155</v>
      </c>
      <c r="E2" s="59" t="s">
        <v>256</v>
      </c>
      <c r="F2" s="59" t="s">
        <v>6</v>
      </c>
      <c r="G2" s="58" t="s">
        <v>372</v>
      </c>
    </row>
    <row r="3" spans="1:7" ht="32" customHeight="1" x14ac:dyDescent="0.2">
      <c r="A3" s="68" t="s">
        <v>317</v>
      </c>
      <c r="B3" s="68" t="s">
        <v>314</v>
      </c>
      <c r="C3" s="128" t="s">
        <v>321</v>
      </c>
      <c r="D3" s="122" t="s">
        <v>244</v>
      </c>
      <c r="E3" s="69">
        <v>4</v>
      </c>
      <c r="F3" s="110">
        <v>44743</v>
      </c>
      <c r="G3" s="204"/>
    </row>
    <row r="4" spans="1:7" ht="32" customHeight="1" x14ac:dyDescent="0.2">
      <c r="A4" s="68" t="s">
        <v>316</v>
      </c>
      <c r="B4" s="68" t="s">
        <v>315</v>
      </c>
      <c r="C4" s="128" t="s">
        <v>327</v>
      </c>
      <c r="D4" s="122" t="s">
        <v>244</v>
      </c>
      <c r="E4" s="69">
        <v>4</v>
      </c>
      <c r="F4" s="110">
        <v>44743</v>
      </c>
      <c r="G4" s="204"/>
    </row>
    <row r="5" spans="1:7" ht="32" customHeight="1" x14ac:dyDescent="0.2">
      <c r="A5" s="68" t="s">
        <v>253</v>
      </c>
      <c r="B5" s="68" t="s">
        <v>254</v>
      </c>
      <c r="C5" s="128" t="s">
        <v>255</v>
      </c>
      <c r="D5" s="122" t="s">
        <v>244</v>
      </c>
      <c r="E5" s="69">
        <v>4</v>
      </c>
      <c r="F5" s="110">
        <v>44743</v>
      </c>
      <c r="G5" s="204"/>
    </row>
    <row r="6" spans="1:7" ht="32" customHeight="1" x14ac:dyDescent="0.2">
      <c r="A6" s="68" t="s">
        <v>242</v>
      </c>
      <c r="B6" s="68" t="s">
        <v>243</v>
      </c>
      <c r="C6" s="68" t="s">
        <v>247</v>
      </c>
      <c r="D6" s="122" t="s">
        <v>244</v>
      </c>
      <c r="E6" s="69">
        <v>4</v>
      </c>
      <c r="F6" s="110">
        <v>44743</v>
      </c>
      <c r="G6" s="204"/>
    </row>
    <row r="7" spans="1:7" ht="32" customHeight="1" x14ac:dyDescent="0.2">
      <c r="A7" s="68" t="s">
        <v>297</v>
      </c>
      <c r="B7" s="68" t="s">
        <v>298</v>
      </c>
      <c r="C7" s="68" t="s">
        <v>299</v>
      </c>
      <c r="D7" s="68" t="s">
        <v>244</v>
      </c>
      <c r="E7" s="69">
        <v>4</v>
      </c>
      <c r="F7" s="110">
        <v>44743</v>
      </c>
      <c r="G7" s="204"/>
    </row>
    <row r="8" spans="1:7" ht="32" customHeight="1" x14ac:dyDescent="0.2">
      <c r="A8" s="68" t="s">
        <v>291</v>
      </c>
      <c r="B8" s="68" t="s">
        <v>290</v>
      </c>
      <c r="C8" s="68" t="s">
        <v>300</v>
      </c>
      <c r="D8" s="68" t="s">
        <v>244</v>
      </c>
      <c r="E8" s="69">
        <v>4</v>
      </c>
      <c r="F8" s="110">
        <v>44743</v>
      </c>
      <c r="G8" s="204"/>
    </row>
    <row r="9" spans="1:7" ht="32" customHeight="1" x14ac:dyDescent="0.2">
      <c r="A9" s="68" t="s">
        <v>292</v>
      </c>
      <c r="B9" s="68" t="s">
        <v>295</v>
      </c>
      <c r="C9" s="68" t="s">
        <v>301</v>
      </c>
      <c r="D9" s="68" t="s">
        <v>244</v>
      </c>
      <c r="E9" s="69">
        <v>4</v>
      </c>
      <c r="F9" s="110">
        <v>44743</v>
      </c>
      <c r="G9" s="204"/>
    </row>
    <row r="10" spans="1:7" ht="32" customHeight="1" x14ac:dyDescent="0.2">
      <c r="A10" s="68" t="s">
        <v>293</v>
      </c>
      <c r="B10" s="122" t="s">
        <v>296</v>
      </c>
      <c r="C10" s="68" t="s">
        <v>302</v>
      </c>
      <c r="D10" s="68" t="s">
        <v>244</v>
      </c>
      <c r="E10" s="69">
        <v>4</v>
      </c>
      <c r="F10" s="110">
        <v>44743</v>
      </c>
      <c r="G10" s="204"/>
    </row>
    <row r="11" spans="1:7" ht="32" customHeight="1" x14ac:dyDescent="0.2">
      <c r="A11" s="68" t="s">
        <v>294</v>
      </c>
      <c r="B11" s="122" t="s">
        <v>375</v>
      </c>
      <c r="C11" s="68" t="s">
        <v>303</v>
      </c>
      <c r="D11" s="68" t="s">
        <v>244</v>
      </c>
      <c r="E11" s="69">
        <v>4</v>
      </c>
      <c r="F11" s="110">
        <v>44743</v>
      </c>
      <c r="G11" s="204"/>
    </row>
    <row r="12" spans="1:7" ht="32" customHeight="1" x14ac:dyDescent="0.2">
      <c r="A12" s="68" t="s">
        <v>288</v>
      </c>
      <c r="B12" s="122" t="s">
        <v>287</v>
      </c>
      <c r="C12" s="68" t="s">
        <v>304</v>
      </c>
      <c r="D12" s="68" t="s">
        <v>244</v>
      </c>
      <c r="E12" s="69">
        <v>4</v>
      </c>
      <c r="F12" s="110">
        <v>44743</v>
      </c>
      <c r="G12" s="204"/>
    </row>
    <row r="13" spans="1:7" ht="32" customHeight="1" x14ac:dyDescent="0.2">
      <c r="A13" s="68" t="s">
        <v>306</v>
      </c>
      <c r="B13" s="122" t="s">
        <v>305</v>
      </c>
      <c r="C13" s="68" t="s">
        <v>311</v>
      </c>
      <c r="D13" s="68" t="s">
        <v>246</v>
      </c>
      <c r="E13" s="69">
        <v>4</v>
      </c>
      <c r="F13" s="126">
        <v>44866</v>
      </c>
      <c r="G13" s="204"/>
    </row>
    <row r="14" spans="1:7" ht="32" customHeight="1" x14ac:dyDescent="0.2">
      <c r="A14" s="68" t="s">
        <v>307</v>
      </c>
      <c r="B14" s="122" t="s">
        <v>308</v>
      </c>
      <c r="C14" s="68" t="s">
        <v>312</v>
      </c>
      <c r="D14" s="68" t="s">
        <v>246</v>
      </c>
      <c r="E14" s="69">
        <v>4</v>
      </c>
      <c r="F14" s="126">
        <v>44866</v>
      </c>
      <c r="G14" s="204"/>
    </row>
    <row r="15" spans="1:7" ht="32" customHeight="1" x14ac:dyDescent="0.2">
      <c r="A15" s="68" t="s">
        <v>310</v>
      </c>
      <c r="B15" s="122" t="s">
        <v>309</v>
      </c>
      <c r="C15" s="68" t="s">
        <v>313</v>
      </c>
      <c r="D15" s="68" t="s">
        <v>246</v>
      </c>
      <c r="E15" s="69">
        <v>4</v>
      </c>
      <c r="F15" s="126">
        <v>44866</v>
      </c>
      <c r="G15" s="204"/>
    </row>
    <row r="16" spans="1:7" ht="32" customHeight="1" x14ac:dyDescent="0.2">
      <c r="A16" s="68" t="s">
        <v>325</v>
      </c>
      <c r="B16" s="122" t="s">
        <v>324</v>
      </c>
      <c r="C16" s="68" t="s">
        <v>326</v>
      </c>
      <c r="D16" s="128" t="s">
        <v>246</v>
      </c>
      <c r="E16" s="69">
        <v>4</v>
      </c>
      <c r="F16" s="126">
        <v>45108</v>
      </c>
      <c r="G16" s="204"/>
    </row>
    <row r="17" spans="1:7" ht="32" customHeight="1" x14ac:dyDescent="0.2">
      <c r="A17" s="68" t="s">
        <v>322</v>
      </c>
      <c r="B17" s="122" t="s">
        <v>286</v>
      </c>
      <c r="C17" s="68" t="s">
        <v>318</v>
      </c>
      <c r="D17" s="68" t="s">
        <v>246</v>
      </c>
      <c r="E17" s="69">
        <v>4</v>
      </c>
      <c r="F17" s="127">
        <v>44743</v>
      </c>
      <c r="G17" s="204"/>
    </row>
    <row r="18" spans="1:7" ht="32" customHeight="1" x14ac:dyDescent="0.2">
      <c r="A18" s="68" t="s">
        <v>323</v>
      </c>
      <c r="B18" s="122" t="s">
        <v>319</v>
      </c>
      <c r="C18" s="68" t="s">
        <v>320</v>
      </c>
      <c r="D18" s="128" t="s">
        <v>246</v>
      </c>
      <c r="E18" s="69">
        <v>4</v>
      </c>
      <c r="F18" s="127">
        <v>44743</v>
      </c>
      <c r="G18" s="204"/>
    </row>
    <row r="19" spans="1:7" ht="32" customHeight="1" x14ac:dyDescent="0.2">
      <c r="A19" s="68" t="s">
        <v>330</v>
      </c>
      <c r="B19" s="122" t="s">
        <v>328</v>
      </c>
      <c r="C19" s="128" t="s">
        <v>329</v>
      </c>
      <c r="D19" s="68" t="s">
        <v>331</v>
      </c>
      <c r="E19" s="69">
        <v>4</v>
      </c>
      <c r="F19" s="127">
        <v>44743</v>
      </c>
      <c r="G19" s="204"/>
    </row>
    <row r="20" spans="1:7" ht="32" customHeight="1" x14ac:dyDescent="0.2">
      <c r="A20" s="68" t="s">
        <v>370</v>
      </c>
      <c r="B20" s="68" t="s">
        <v>371</v>
      </c>
      <c r="C20" s="128" t="s">
        <v>283</v>
      </c>
      <c r="D20" s="68" t="s">
        <v>246</v>
      </c>
      <c r="E20" s="69" t="s">
        <v>333</v>
      </c>
      <c r="F20" s="110">
        <v>44743</v>
      </c>
      <c r="G20" s="204"/>
    </row>
    <row r="21" spans="1:7" ht="32" customHeight="1" x14ac:dyDescent="0.2">
      <c r="A21" s="68" t="s">
        <v>277</v>
      </c>
      <c r="B21" s="68" t="s">
        <v>269</v>
      </c>
      <c r="C21" s="128" t="s">
        <v>284</v>
      </c>
      <c r="D21" s="68" t="s">
        <v>246</v>
      </c>
      <c r="E21" s="69" t="s">
        <v>333</v>
      </c>
      <c r="F21" s="110">
        <v>44743</v>
      </c>
      <c r="G21" s="204"/>
    </row>
    <row r="22" spans="1:7" ht="32" customHeight="1" x14ac:dyDescent="0.2">
      <c r="A22" s="68" t="s">
        <v>278</v>
      </c>
      <c r="B22" s="68" t="s">
        <v>270</v>
      </c>
      <c r="C22" s="68" t="s">
        <v>285</v>
      </c>
      <c r="D22" s="68" t="s">
        <v>246</v>
      </c>
      <c r="E22" s="69" t="s">
        <v>333</v>
      </c>
      <c r="F22" s="110">
        <v>44743</v>
      </c>
      <c r="G22" s="204"/>
    </row>
    <row r="23" spans="1:7" ht="32" customHeight="1" x14ac:dyDescent="0.2">
      <c r="A23" s="68" t="s">
        <v>279</v>
      </c>
      <c r="B23" s="68" t="s">
        <v>268</v>
      </c>
      <c r="C23" s="68" t="s">
        <v>272</v>
      </c>
      <c r="D23" s="68" t="s">
        <v>246</v>
      </c>
      <c r="E23" s="69" t="s">
        <v>333</v>
      </c>
      <c r="F23" s="110">
        <v>44743</v>
      </c>
      <c r="G23" s="204"/>
    </row>
    <row r="24" spans="1:7" ht="32" customHeight="1" x14ac:dyDescent="0.2">
      <c r="A24" s="68" t="s">
        <v>360</v>
      </c>
      <c r="B24" s="68" t="s">
        <v>274</v>
      </c>
      <c r="C24" s="68" t="s">
        <v>273</v>
      </c>
      <c r="D24" s="68" t="s">
        <v>246</v>
      </c>
      <c r="E24" s="69" t="s">
        <v>333</v>
      </c>
      <c r="F24" s="110">
        <v>44743</v>
      </c>
      <c r="G24" s="204"/>
    </row>
    <row r="25" spans="1:7" ht="32" customHeight="1" x14ac:dyDescent="0.2">
      <c r="A25" s="68" t="s">
        <v>280</v>
      </c>
      <c r="B25" s="68" t="s">
        <v>267</v>
      </c>
      <c r="C25" s="68" t="s">
        <v>275</v>
      </c>
      <c r="D25" s="68" t="s">
        <v>246</v>
      </c>
      <c r="E25" s="69" t="s">
        <v>333</v>
      </c>
      <c r="F25" s="110">
        <v>44743</v>
      </c>
      <c r="G25" s="204"/>
    </row>
    <row r="26" spans="1:7" ht="32" customHeight="1" x14ac:dyDescent="0.2">
      <c r="A26" s="68" t="s">
        <v>281</v>
      </c>
      <c r="B26" s="68" t="s">
        <v>271</v>
      </c>
      <c r="C26" s="128" t="s">
        <v>376</v>
      </c>
      <c r="D26" s="68" t="s">
        <v>246</v>
      </c>
      <c r="E26" s="69" t="s">
        <v>333</v>
      </c>
      <c r="F26" s="110">
        <v>44743</v>
      </c>
      <c r="G26" s="204"/>
    </row>
    <row r="27" spans="1:7" ht="32" customHeight="1" x14ac:dyDescent="0.2">
      <c r="A27" s="68" t="s">
        <v>282</v>
      </c>
      <c r="B27" s="68" t="s">
        <v>266</v>
      </c>
      <c r="C27" s="68" t="s">
        <v>276</v>
      </c>
      <c r="D27" s="68" t="s">
        <v>246</v>
      </c>
      <c r="E27" s="69" t="s">
        <v>333</v>
      </c>
      <c r="F27" s="110">
        <v>44743</v>
      </c>
      <c r="G27" s="204"/>
    </row>
    <row r="28" spans="1:7" ht="32" customHeight="1" x14ac:dyDescent="0.2">
      <c r="A28" s="68" t="s">
        <v>245</v>
      </c>
      <c r="B28" s="68" t="s">
        <v>289</v>
      </c>
      <c r="C28" s="68" t="s">
        <v>248</v>
      </c>
      <c r="D28" s="68" t="s">
        <v>246</v>
      </c>
      <c r="E28" s="69" t="s">
        <v>333</v>
      </c>
      <c r="F28" s="110">
        <v>44743</v>
      </c>
      <c r="G28" s="204"/>
    </row>
  </sheetData>
  <sheetProtection algorithmName="SHA-512" hashValue="C78CLa8xhr223zz7zp+Y4WJ+YDF63qbsOaPzEWjSs7UEtwLleTqTjoYsgFu7M0lXFF2ZigX7tzs7D82vKUs/6g==" saltValue="DfiyUj1uJt7T49Rm93OwvA==" spinCount="100000" sheet="1" objects="1" scenarios="1"/>
  <sortState xmlns:xlrd2="http://schemas.microsoft.com/office/spreadsheetml/2017/richdata2" ref="B20:C27">
    <sortCondition ref="B20:B27"/>
  </sortState>
  <pageMargins left="0.7" right="0.7" top="0.75" bottom="0.75" header="0.3" footer="0.3"/>
  <pageSetup scale="48"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2C1AF-19EE-114D-95DE-0445694BA8B5}">
  <dimension ref="A1:E46"/>
  <sheetViews>
    <sheetView workbookViewId="0">
      <pane ySplit="2" topLeftCell="A16" activePane="bottomLeft" state="frozen"/>
      <selection pane="bottomLeft" activeCell="C30" sqref="C30"/>
    </sheetView>
  </sheetViews>
  <sheetFormatPr baseColWidth="10" defaultColWidth="10.83203125" defaultRowHeight="16" x14ac:dyDescent="0.2"/>
  <cols>
    <col min="1" max="1" width="53.83203125" style="62" bestFit="1" customWidth="1"/>
    <col min="2" max="2" width="22.6640625" style="62" customWidth="1"/>
    <col min="3" max="3" width="57.1640625" style="62" customWidth="1"/>
    <col min="4" max="4" width="59" style="62" bestFit="1" customWidth="1"/>
    <col min="5" max="5" width="68.1640625" style="62" customWidth="1"/>
    <col min="6" max="16384" width="10.83203125" style="62"/>
  </cols>
  <sheetData>
    <row r="1" spans="1:5" s="56" customFormat="1" x14ac:dyDescent="0.2">
      <c r="C1" s="56" t="s">
        <v>53</v>
      </c>
    </row>
    <row r="2" spans="1:5" ht="34" x14ac:dyDescent="0.2">
      <c r="A2" s="57" t="s">
        <v>54</v>
      </c>
      <c r="B2" s="57" t="s">
        <v>55</v>
      </c>
      <c r="C2" s="58" t="s">
        <v>56</v>
      </c>
      <c r="D2" s="58" t="s">
        <v>57</v>
      </c>
      <c r="E2" s="59" t="s">
        <v>58</v>
      </c>
    </row>
    <row r="3" spans="1:5" s="63" customFormat="1" ht="85" x14ac:dyDescent="0.2">
      <c r="A3" s="60" t="s">
        <v>59</v>
      </c>
      <c r="B3" s="60" t="s">
        <v>60</v>
      </c>
      <c r="C3" s="60" t="s">
        <v>61</v>
      </c>
      <c r="D3" s="60" t="s">
        <v>62</v>
      </c>
      <c r="E3" s="61" t="s">
        <v>63</v>
      </c>
    </row>
    <row r="4" spans="1:5" s="63" customFormat="1" ht="68" x14ac:dyDescent="0.2">
      <c r="A4" s="60" t="s">
        <v>59</v>
      </c>
      <c r="B4" s="60" t="s">
        <v>64</v>
      </c>
      <c r="C4" s="61" t="s">
        <v>65</v>
      </c>
      <c r="D4" s="60" t="s">
        <v>66</v>
      </c>
      <c r="E4" s="61" t="s">
        <v>67</v>
      </c>
    </row>
    <row r="5" spans="1:5" s="63" customFormat="1" ht="17" x14ac:dyDescent="0.2">
      <c r="A5" s="60" t="s">
        <v>68</v>
      </c>
      <c r="B5" s="60" t="s">
        <v>222</v>
      </c>
      <c r="C5" s="60" t="s">
        <v>69</v>
      </c>
      <c r="D5" s="60" t="s">
        <v>70</v>
      </c>
      <c r="E5" s="61" t="s">
        <v>71</v>
      </c>
    </row>
    <row r="6" spans="1:5" s="63" customFormat="1" ht="51" x14ac:dyDescent="0.2">
      <c r="A6" s="60" t="s">
        <v>68</v>
      </c>
      <c r="B6" s="60" t="s">
        <v>223</v>
      </c>
      <c r="C6" s="60" t="s">
        <v>156</v>
      </c>
      <c r="D6" s="60" t="s">
        <v>157</v>
      </c>
      <c r="E6" s="61" t="s">
        <v>158</v>
      </c>
    </row>
    <row r="7" spans="1:5" s="63" customFormat="1" ht="51" x14ac:dyDescent="0.2">
      <c r="A7" s="60" t="s">
        <v>68</v>
      </c>
      <c r="B7" s="60" t="s">
        <v>224</v>
      </c>
      <c r="C7" s="60" t="s">
        <v>72</v>
      </c>
      <c r="D7" s="60" t="s">
        <v>73</v>
      </c>
      <c r="E7" s="61" t="s">
        <v>74</v>
      </c>
    </row>
    <row r="8" spans="1:5" s="63" customFormat="1" ht="34" x14ac:dyDescent="0.2">
      <c r="A8" s="60" t="s">
        <v>68</v>
      </c>
      <c r="B8" s="60" t="s">
        <v>225</v>
      </c>
      <c r="C8" s="60" t="s">
        <v>75</v>
      </c>
      <c r="D8" s="60" t="s">
        <v>76</v>
      </c>
      <c r="E8" s="61" t="s">
        <v>77</v>
      </c>
    </row>
    <row r="9" spans="1:5" s="63" customFormat="1" ht="51" x14ac:dyDescent="0.2">
      <c r="A9" s="60" t="s">
        <v>68</v>
      </c>
      <c r="B9" s="60" t="s">
        <v>226</v>
      </c>
      <c r="C9" s="60" t="s">
        <v>227</v>
      </c>
      <c r="D9" s="60" t="s">
        <v>78</v>
      </c>
      <c r="E9" s="61" t="s">
        <v>79</v>
      </c>
    </row>
    <row r="10" spans="1:5" s="63" customFormat="1" ht="51" x14ac:dyDescent="0.2">
      <c r="A10" s="60" t="s">
        <v>68</v>
      </c>
      <c r="B10" s="60" t="s">
        <v>228</v>
      </c>
      <c r="C10" s="60" t="s">
        <v>86</v>
      </c>
      <c r="D10" s="60" t="s">
        <v>87</v>
      </c>
      <c r="E10" s="61" t="s">
        <v>88</v>
      </c>
    </row>
    <row r="11" spans="1:5" s="63" customFormat="1" ht="34" x14ac:dyDescent="0.2">
      <c r="A11" s="60" t="s">
        <v>68</v>
      </c>
      <c r="B11" s="60" t="s">
        <v>229</v>
      </c>
      <c r="C11" s="60" t="s">
        <v>80</v>
      </c>
      <c r="D11" s="60" t="s">
        <v>81</v>
      </c>
      <c r="E11" s="61" t="s">
        <v>82</v>
      </c>
    </row>
    <row r="12" spans="1:5" s="63" customFormat="1" ht="51" x14ac:dyDescent="0.2">
      <c r="A12" s="60" t="s">
        <v>68</v>
      </c>
      <c r="B12" s="60" t="s">
        <v>230</v>
      </c>
      <c r="C12" s="60" t="s">
        <v>83</v>
      </c>
      <c r="D12" s="60" t="s">
        <v>84</v>
      </c>
      <c r="E12" s="61" t="s">
        <v>85</v>
      </c>
    </row>
    <row r="13" spans="1:5" s="63" customFormat="1" ht="51" x14ac:dyDescent="0.2">
      <c r="A13" s="60" t="s">
        <v>68</v>
      </c>
      <c r="B13" s="60" t="s">
        <v>231</v>
      </c>
      <c r="C13" s="60" t="s">
        <v>232</v>
      </c>
      <c r="D13" s="60" t="s">
        <v>89</v>
      </c>
      <c r="E13" s="61" t="s">
        <v>90</v>
      </c>
    </row>
    <row r="14" spans="1:5" s="63" customFormat="1" ht="34" x14ac:dyDescent="0.2">
      <c r="A14" s="60" t="s">
        <v>68</v>
      </c>
      <c r="B14" s="60" t="s">
        <v>233</v>
      </c>
      <c r="C14" s="60" t="s">
        <v>94</v>
      </c>
      <c r="D14" s="60" t="s">
        <v>95</v>
      </c>
      <c r="E14" s="61" t="s">
        <v>96</v>
      </c>
    </row>
    <row r="15" spans="1:5" s="63" customFormat="1" ht="85" x14ac:dyDescent="0.2">
      <c r="A15" s="60" t="s">
        <v>68</v>
      </c>
      <c r="B15" s="60" t="s">
        <v>234</v>
      </c>
      <c r="C15" s="60" t="s">
        <v>91</v>
      </c>
      <c r="D15" s="60" t="s">
        <v>92</v>
      </c>
      <c r="E15" s="61" t="s">
        <v>93</v>
      </c>
    </row>
    <row r="16" spans="1:5" s="63" customFormat="1" ht="51" x14ac:dyDescent="0.2">
      <c r="A16" s="60" t="s">
        <v>68</v>
      </c>
      <c r="B16" s="60" t="s">
        <v>235</v>
      </c>
      <c r="C16" s="60" t="s">
        <v>103</v>
      </c>
      <c r="D16" s="60" t="s">
        <v>104</v>
      </c>
      <c r="E16" s="61" t="s">
        <v>105</v>
      </c>
    </row>
    <row r="17" spans="1:5" s="63" customFormat="1" ht="68" x14ac:dyDescent="0.2">
      <c r="A17" s="60" t="s">
        <v>68</v>
      </c>
      <c r="B17" s="60" t="s">
        <v>236</v>
      </c>
      <c r="C17" s="60" t="s">
        <v>97</v>
      </c>
      <c r="D17" s="60" t="s">
        <v>98</v>
      </c>
      <c r="E17" s="61" t="s">
        <v>99</v>
      </c>
    </row>
    <row r="18" spans="1:5" s="63" customFormat="1" ht="51" x14ac:dyDescent="0.2">
      <c r="A18" s="60" t="s">
        <v>68</v>
      </c>
      <c r="B18" s="60" t="s">
        <v>237</v>
      </c>
      <c r="C18" s="60" t="s">
        <v>100</v>
      </c>
      <c r="D18" s="60" t="s">
        <v>101</v>
      </c>
      <c r="E18" s="61" t="s">
        <v>102</v>
      </c>
    </row>
    <row r="19" spans="1:5" s="63" customFormat="1" x14ac:dyDescent="0.2">
      <c r="A19" s="60" t="s">
        <v>68</v>
      </c>
      <c r="B19" s="60" t="s">
        <v>238</v>
      </c>
      <c r="C19" s="60" t="s">
        <v>106</v>
      </c>
      <c r="D19" s="60" t="s">
        <v>107</v>
      </c>
      <c r="E19" s="61"/>
    </row>
    <row r="20" spans="1:5" s="63" customFormat="1" ht="68" x14ac:dyDescent="0.2">
      <c r="A20" s="60" t="s">
        <v>68</v>
      </c>
      <c r="B20" s="60" t="s">
        <v>239</v>
      </c>
      <c r="C20" s="60" t="s">
        <v>108</v>
      </c>
      <c r="D20" s="60" t="s">
        <v>109</v>
      </c>
      <c r="E20" s="61" t="s">
        <v>110</v>
      </c>
    </row>
    <row r="21" spans="1:5" s="63" customFormat="1" x14ac:dyDescent="0.2">
      <c r="A21" s="60" t="s">
        <v>68</v>
      </c>
      <c r="B21" s="60" t="s">
        <v>240</v>
      </c>
      <c r="C21" s="60" t="s">
        <v>111</v>
      </c>
      <c r="D21" s="60" t="s">
        <v>112</v>
      </c>
      <c r="E21" s="61"/>
    </row>
    <row r="22" spans="1:5" s="63" customFormat="1" ht="17" x14ac:dyDescent="0.2">
      <c r="A22" s="60" t="s">
        <v>68</v>
      </c>
      <c r="B22" s="60" t="s">
        <v>241</v>
      </c>
      <c r="C22" s="60" t="s">
        <v>113</v>
      </c>
      <c r="D22" s="60" t="s">
        <v>114</v>
      </c>
      <c r="E22" s="61" t="s">
        <v>115</v>
      </c>
    </row>
    <row r="23" spans="1:5" s="63" customFormat="1" ht="17" x14ac:dyDescent="0.2">
      <c r="A23" s="60" t="s">
        <v>138</v>
      </c>
      <c r="B23" s="60" t="s">
        <v>217</v>
      </c>
      <c r="C23" s="60" t="s">
        <v>145</v>
      </c>
      <c r="D23" s="60" t="s">
        <v>146</v>
      </c>
      <c r="E23" s="61" t="s">
        <v>147</v>
      </c>
    </row>
    <row r="24" spans="1:5" s="63" customFormat="1" ht="17" x14ac:dyDescent="0.2">
      <c r="A24" s="60" t="s">
        <v>138</v>
      </c>
      <c r="B24" s="60" t="s">
        <v>218</v>
      </c>
      <c r="C24" s="60" t="s">
        <v>148</v>
      </c>
      <c r="D24" s="60" t="s">
        <v>149</v>
      </c>
      <c r="E24" s="61" t="s">
        <v>150</v>
      </c>
    </row>
    <row r="25" spans="1:5" s="63" customFormat="1" ht="17" x14ac:dyDescent="0.2">
      <c r="A25" s="60" t="s">
        <v>138</v>
      </c>
      <c r="B25" s="60" t="s">
        <v>219</v>
      </c>
      <c r="C25" s="60" t="s">
        <v>151</v>
      </c>
      <c r="D25" s="60" t="s">
        <v>152</v>
      </c>
      <c r="E25" s="61" t="s">
        <v>153</v>
      </c>
    </row>
    <row r="26" spans="1:5" s="63" customFormat="1" ht="17" x14ac:dyDescent="0.2">
      <c r="A26" s="60" t="s">
        <v>138</v>
      </c>
      <c r="B26" s="60" t="s">
        <v>220</v>
      </c>
      <c r="C26" s="60" t="s">
        <v>142</v>
      </c>
      <c r="D26" s="60" t="s">
        <v>143</v>
      </c>
      <c r="E26" s="61" t="s">
        <v>144</v>
      </c>
    </row>
    <row r="27" spans="1:5" s="63" customFormat="1" ht="17" x14ac:dyDescent="0.2">
      <c r="A27" s="60" t="s">
        <v>138</v>
      </c>
      <c r="B27" s="60" t="s">
        <v>221</v>
      </c>
      <c r="C27" s="60" t="s">
        <v>139</v>
      </c>
      <c r="D27" s="60" t="s">
        <v>140</v>
      </c>
      <c r="E27" s="61" t="s">
        <v>141</v>
      </c>
    </row>
    <row r="28" spans="1:5" s="63" customFormat="1" ht="34" x14ac:dyDescent="0.2">
      <c r="A28" s="60" t="s">
        <v>133</v>
      </c>
      <c r="B28" s="60" t="s">
        <v>134</v>
      </c>
      <c r="C28" s="60" t="s">
        <v>135</v>
      </c>
      <c r="D28" s="60" t="s">
        <v>136</v>
      </c>
      <c r="E28" s="61" t="s">
        <v>137</v>
      </c>
    </row>
    <row r="29" spans="1:5" s="63" customFormat="1" ht="17" x14ac:dyDescent="0.2">
      <c r="A29" s="60" t="s">
        <v>129</v>
      </c>
      <c r="B29" s="60" t="s">
        <v>216</v>
      </c>
      <c r="C29" s="60" t="s">
        <v>130</v>
      </c>
      <c r="D29" s="60" t="s">
        <v>131</v>
      </c>
      <c r="E29" s="61" t="s">
        <v>132</v>
      </c>
    </row>
    <row r="30" spans="1:5" s="63" customFormat="1" ht="34" x14ac:dyDescent="0.2">
      <c r="A30" s="66" t="s">
        <v>210</v>
      </c>
      <c r="B30" s="60" t="s">
        <v>211</v>
      </c>
      <c r="C30" s="60" t="s">
        <v>178</v>
      </c>
      <c r="D30" s="60" t="s">
        <v>179</v>
      </c>
      <c r="E30" s="61" t="s">
        <v>180</v>
      </c>
    </row>
    <row r="31" spans="1:5" s="63" customFormat="1" ht="51" x14ac:dyDescent="0.2">
      <c r="A31" s="66" t="s">
        <v>210</v>
      </c>
      <c r="B31" s="60" t="s">
        <v>212</v>
      </c>
      <c r="C31" s="60" t="s">
        <v>175</v>
      </c>
      <c r="D31" s="60" t="s">
        <v>176</v>
      </c>
      <c r="E31" s="61" t="s">
        <v>177</v>
      </c>
    </row>
    <row r="32" spans="1:5" ht="51" x14ac:dyDescent="0.2">
      <c r="A32" s="66" t="s">
        <v>210</v>
      </c>
      <c r="B32" s="60" t="s">
        <v>213</v>
      </c>
      <c r="C32" s="60" t="s">
        <v>187</v>
      </c>
      <c r="D32" s="60" t="s">
        <v>188</v>
      </c>
      <c r="E32" s="61" t="s">
        <v>189</v>
      </c>
    </row>
    <row r="33" spans="1:5" ht="34" x14ac:dyDescent="0.2">
      <c r="A33" s="66" t="s">
        <v>210</v>
      </c>
      <c r="B33" s="60" t="s">
        <v>214</v>
      </c>
      <c r="C33" s="60" t="s">
        <v>184</v>
      </c>
      <c r="D33" s="60" t="s">
        <v>185</v>
      </c>
      <c r="E33" s="61" t="s">
        <v>186</v>
      </c>
    </row>
    <row r="34" spans="1:5" ht="34" x14ac:dyDescent="0.2">
      <c r="A34" s="66" t="s">
        <v>210</v>
      </c>
      <c r="B34" s="60" t="s">
        <v>215</v>
      </c>
      <c r="C34" s="60" t="s">
        <v>181</v>
      </c>
      <c r="D34" s="60" t="s">
        <v>182</v>
      </c>
      <c r="E34" s="61" t="s">
        <v>183</v>
      </c>
    </row>
    <row r="35" spans="1:5" x14ac:dyDescent="0.2">
      <c r="A35" s="60" t="s">
        <v>116</v>
      </c>
      <c r="B35" s="60" t="s">
        <v>209</v>
      </c>
      <c r="C35" s="60" t="s">
        <v>173</v>
      </c>
      <c r="D35" s="60" t="s">
        <v>174</v>
      </c>
      <c r="E35" s="68"/>
    </row>
    <row r="36" spans="1:5" ht="51" x14ac:dyDescent="0.2">
      <c r="A36" s="60" t="s">
        <v>116</v>
      </c>
      <c r="B36" s="60" t="s">
        <v>117</v>
      </c>
      <c r="C36" s="60" t="s">
        <v>118</v>
      </c>
      <c r="D36" s="60" t="s">
        <v>119</v>
      </c>
      <c r="E36" s="61" t="s">
        <v>120</v>
      </c>
    </row>
    <row r="37" spans="1:5" ht="34" x14ac:dyDescent="0.2">
      <c r="A37" s="60" t="s">
        <v>125</v>
      </c>
      <c r="B37" s="60" t="s">
        <v>208</v>
      </c>
      <c r="C37" s="60" t="s">
        <v>126</v>
      </c>
      <c r="D37" s="60" t="s">
        <v>127</v>
      </c>
      <c r="E37" s="61" t="s">
        <v>128</v>
      </c>
    </row>
    <row r="38" spans="1:5" ht="34" x14ac:dyDescent="0.2">
      <c r="A38" s="66" t="s">
        <v>205</v>
      </c>
      <c r="B38" s="60" t="s">
        <v>206</v>
      </c>
      <c r="C38" s="67" t="s">
        <v>190</v>
      </c>
      <c r="D38" s="67" t="s">
        <v>191</v>
      </c>
      <c r="E38" s="61" t="s">
        <v>192</v>
      </c>
    </row>
    <row r="39" spans="1:5" ht="34" x14ac:dyDescent="0.2">
      <c r="A39" s="66" t="s">
        <v>205</v>
      </c>
      <c r="B39" s="60" t="s">
        <v>207</v>
      </c>
      <c r="C39" s="60" t="s">
        <v>193</v>
      </c>
      <c r="D39" s="60" t="s">
        <v>194</v>
      </c>
      <c r="E39" s="61" t="s">
        <v>195</v>
      </c>
    </row>
    <row r="40" spans="1:5" ht="51" x14ac:dyDescent="0.2">
      <c r="A40" s="60" t="s">
        <v>121</v>
      </c>
      <c r="B40" s="60" t="s">
        <v>204</v>
      </c>
      <c r="C40" s="60" t="s">
        <v>122</v>
      </c>
      <c r="D40" s="60" t="s">
        <v>123</v>
      </c>
      <c r="E40" s="61" t="s">
        <v>124</v>
      </c>
    </row>
    <row r="41" spans="1:5" x14ac:dyDescent="0.2">
      <c r="A41" s="66" t="s">
        <v>199</v>
      </c>
      <c r="B41" s="60" t="s">
        <v>200</v>
      </c>
      <c r="C41" s="60" t="s">
        <v>159</v>
      </c>
      <c r="D41" s="60" t="s">
        <v>160</v>
      </c>
      <c r="E41" s="61"/>
    </row>
    <row r="42" spans="1:5" x14ac:dyDescent="0.2">
      <c r="A42" s="66" t="s">
        <v>199</v>
      </c>
      <c r="B42" s="60" t="s">
        <v>201</v>
      </c>
      <c r="C42" s="60" t="s">
        <v>161</v>
      </c>
      <c r="D42" s="60" t="s">
        <v>162</v>
      </c>
      <c r="E42" s="61"/>
    </row>
    <row r="43" spans="1:5" x14ac:dyDescent="0.2">
      <c r="A43" s="66" t="s">
        <v>199</v>
      </c>
      <c r="B43" s="60" t="s">
        <v>202</v>
      </c>
      <c r="C43" s="60" t="s">
        <v>163</v>
      </c>
      <c r="D43" s="60" t="s">
        <v>164</v>
      </c>
      <c r="E43" s="61"/>
    </row>
    <row r="44" spans="1:5" x14ac:dyDescent="0.2">
      <c r="A44" s="66" t="s">
        <v>199</v>
      </c>
      <c r="B44" s="60" t="s">
        <v>203</v>
      </c>
      <c r="C44" s="60" t="s">
        <v>165</v>
      </c>
      <c r="D44" s="60" t="s">
        <v>166</v>
      </c>
      <c r="E44" s="61"/>
    </row>
    <row r="45" spans="1:5" ht="34" x14ac:dyDescent="0.2">
      <c r="A45" s="66" t="s">
        <v>196</v>
      </c>
      <c r="B45" s="60" t="s">
        <v>197</v>
      </c>
      <c r="C45" s="60" t="s">
        <v>167</v>
      </c>
      <c r="D45" s="60" t="s">
        <v>168</v>
      </c>
      <c r="E45" s="61" t="s">
        <v>169</v>
      </c>
    </row>
    <row r="46" spans="1:5" ht="34" x14ac:dyDescent="0.2">
      <c r="A46" s="66" t="s">
        <v>196</v>
      </c>
      <c r="B46" s="60" t="s">
        <v>198</v>
      </c>
      <c r="C46" s="60" t="s">
        <v>170</v>
      </c>
      <c r="D46" s="61" t="s">
        <v>171</v>
      </c>
      <c r="E46" s="61" t="s">
        <v>172</v>
      </c>
    </row>
  </sheetData>
  <sheetProtection algorithmName="SHA-512" hashValue="LNzxz7QNHMy63XmUwh2P6WFA+SD1pYtRW5/yK1XXprwt+S+00MLwQWZFhsyugMhdIDXHWVZ0Wf+GMqbIeFQ0+g==" saltValue="hEwsppv3ywN6bac/vjw3Sw==" spinCount="100000" sheet="1" objects="1" scenarios="1"/>
  <sortState xmlns:xlrd2="http://schemas.microsoft.com/office/spreadsheetml/2017/richdata2" ref="A5:E46">
    <sortCondition descending="1" ref="A5:A46"/>
    <sortCondition ref="B5:B46"/>
  </sortState>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84DE-21C9-D24D-BF6E-8689E2091D98}">
  <dimension ref="A1:G33"/>
  <sheetViews>
    <sheetView workbookViewId="0">
      <selection activeCell="G5" sqref="G5"/>
    </sheetView>
  </sheetViews>
  <sheetFormatPr baseColWidth="10" defaultColWidth="11" defaultRowHeight="16" x14ac:dyDescent="0.2"/>
  <cols>
    <col min="1" max="1" width="123.6640625" bestFit="1" customWidth="1"/>
    <col min="2" max="2" width="35.83203125" bestFit="1" customWidth="1"/>
    <col min="3" max="3" width="24.33203125" customWidth="1"/>
    <col min="5" max="5" width="65.1640625" customWidth="1"/>
    <col min="6" max="6" width="19.6640625" customWidth="1"/>
    <col min="7" max="7" width="32" customWidth="1"/>
  </cols>
  <sheetData>
    <row r="1" spans="1:7" x14ac:dyDescent="0.2">
      <c r="A1" s="1" t="s">
        <v>18</v>
      </c>
    </row>
    <row r="2" spans="1:7" ht="19" x14ac:dyDescent="0.25">
      <c r="A2" s="2" t="s">
        <v>19</v>
      </c>
      <c r="B2" s="3"/>
      <c r="C2" s="3"/>
      <c r="D2" s="3"/>
      <c r="E2" s="3"/>
      <c r="F2" s="3"/>
      <c r="G2" s="3"/>
    </row>
    <row r="3" spans="1:7" x14ac:dyDescent="0.2">
      <c r="A3" s="293" t="s">
        <v>20</v>
      </c>
      <c r="B3" s="293"/>
      <c r="C3" s="293"/>
      <c r="E3" s="293" t="s">
        <v>21</v>
      </c>
      <c r="F3" s="293"/>
      <c r="G3" s="293"/>
    </row>
    <row r="4" spans="1:7" x14ac:dyDescent="0.2">
      <c r="A4" s="4" t="s">
        <v>22</v>
      </c>
      <c r="B4" s="5" t="s">
        <v>23</v>
      </c>
      <c r="C4" s="6" t="s">
        <v>24</v>
      </c>
      <c r="E4" s="4" t="s">
        <v>25</v>
      </c>
      <c r="F4" s="7" t="s">
        <v>23</v>
      </c>
      <c r="G4" s="8" t="s">
        <v>24</v>
      </c>
    </row>
    <row r="5" spans="1:7" x14ac:dyDescent="0.2">
      <c r="A5" s="9"/>
      <c r="B5" s="10">
        <v>0</v>
      </c>
      <c r="C5" s="11">
        <v>0</v>
      </c>
      <c r="E5" s="9"/>
      <c r="F5" s="10">
        <v>0</v>
      </c>
      <c r="G5" s="11">
        <v>0</v>
      </c>
    </row>
    <row r="6" spans="1:7" x14ac:dyDescent="0.2">
      <c r="A6" s="9"/>
      <c r="B6" s="10">
        <v>0</v>
      </c>
      <c r="C6" s="11">
        <v>0</v>
      </c>
      <c r="E6" s="9"/>
      <c r="F6" s="10">
        <v>0</v>
      </c>
      <c r="G6" s="11">
        <v>0</v>
      </c>
    </row>
    <row r="7" spans="1:7" x14ac:dyDescent="0.2">
      <c r="A7" s="9"/>
      <c r="B7" s="10">
        <v>0</v>
      </c>
      <c r="C7" s="11">
        <v>0</v>
      </c>
      <c r="E7" s="9"/>
      <c r="F7" s="10">
        <v>0</v>
      </c>
      <c r="G7" s="11">
        <v>0</v>
      </c>
    </row>
    <row r="8" spans="1:7" x14ac:dyDescent="0.2">
      <c r="A8" s="12"/>
      <c r="B8" s="13">
        <v>0</v>
      </c>
      <c r="C8" s="14">
        <v>0</v>
      </c>
      <c r="E8" s="12"/>
      <c r="F8" s="13">
        <v>0</v>
      </c>
      <c r="G8" s="14">
        <v>0</v>
      </c>
    </row>
    <row r="10" spans="1:7" ht="20" thickBot="1" x14ac:dyDescent="0.3">
      <c r="A10" s="2" t="s">
        <v>26</v>
      </c>
      <c r="B10" s="2"/>
      <c r="C10" s="3"/>
      <c r="D10" s="3"/>
      <c r="E10" s="3"/>
      <c r="F10" s="3"/>
      <c r="G10" s="3"/>
    </row>
    <row r="11" spans="1:7" ht="18" thickTop="1" thickBot="1" x14ac:dyDescent="0.25">
      <c r="A11" s="15" t="s">
        <v>27</v>
      </c>
      <c r="B11" s="16"/>
      <c r="C11" s="17"/>
      <c r="D11" s="17"/>
      <c r="E11" s="18"/>
    </row>
    <row r="12" spans="1:7" ht="33" thickTop="1" x14ac:dyDescent="0.2">
      <c r="A12" s="19"/>
      <c r="B12" s="20" t="s">
        <v>28</v>
      </c>
      <c r="C12" s="21" t="s">
        <v>29</v>
      </c>
      <c r="D12" s="22" t="s">
        <v>30</v>
      </c>
      <c r="E12" s="23" t="s">
        <v>31</v>
      </c>
    </row>
    <row r="13" spans="1:7" x14ac:dyDescent="0.2">
      <c r="A13" s="291" t="s">
        <v>32</v>
      </c>
      <c r="B13" s="294"/>
      <c r="C13" s="24">
        <v>0</v>
      </c>
      <c r="D13" s="24">
        <v>0</v>
      </c>
      <c r="E13" s="25">
        <v>0</v>
      </c>
    </row>
    <row r="14" spans="1:7" x14ac:dyDescent="0.2">
      <c r="A14" s="291" t="s">
        <v>33</v>
      </c>
      <c r="B14" s="294"/>
      <c r="C14" s="24">
        <v>0</v>
      </c>
      <c r="D14" s="24">
        <v>0</v>
      </c>
      <c r="E14" s="25">
        <v>0</v>
      </c>
    </row>
    <row r="15" spans="1:7" x14ac:dyDescent="0.2">
      <c r="A15" s="291" t="s">
        <v>34</v>
      </c>
      <c r="B15" s="294"/>
      <c r="C15" s="26">
        <v>0</v>
      </c>
      <c r="D15" s="24">
        <v>0</v>
      </c>
      <c r="E15" s="25">
        <v>0</v>
      </c>
    </row>
    <row r="16" spans="1:7" x14ac:dyDescent="0.2">
      <c r="A16" s="27"/>
      <c r="B16" s="28" t="s">
        <v>35</v>
      </c>
      <c r="C16" s="29">
        <f>SUM(C13:C15)</f>
        <v>0</v>
      </c>
      <c r="D16" s="29">
        <f>SUM(D13:D15)</f>
        <v>0</v>
      </c>
      <c r="E16" s="30" t="s">
        <v>36</v>
      </c>
    </row>
    <row r="17" spans="1:5" ht="17" thickBot="1" x14ac:dyDescent="0.25">
      <c r="A17" s="19"/>
      <c r="B17" s="31"/>
      <c r="C17" s="32"/>
      <c r="D17" s="33"/>
      <c r="E17" s="34"/>
    </row>
    <row r="18" spans="1:5" ht="18" thickTop="1" thickBot="1" x14ac:dyDescent="0.25">
      <c r="A18" s="35" t="s">
        <v>37</v>
      </c>
      <c r="B18" s="36" t="s">
        <v>38</v>
      </c>
      <c r="C18" s="16"/>
      <c r="D18" s="37" t="s">
        <v>39</v>
      </c>
      <c r="E18" s="38" t="s">
        <v>40</v>
      </c>
    </row>
    <row r="19" spans="1:5" ht="17" thickTop="1" x14ac:dyDescent="0.2">
      <c r="A19" s="291" t="s">
        <v>41</v>
      </c>
      <c r="B19" s="292"/>
      <c r="C19" s="292"/>
      <c r="D19" s="39"/>
      <c r="E19" s="40"/>
    </row>
    <row r="20" spans="1:5" x14ac:dyDescent="0.2">
      <c r="A20" s="291" t="s">
        <v>42</v>
      </c>
      <c r="B20" s="292"/>
      <c r="C20" s="292"/>
      <c r="D20" s="39"/>
      <c r="E20" s="40"/>
    </row>
    <row r="21" spans="1:5" x14ac:dyDescent="0.2">
      <c r="A21" s="291" t="s">
        <v>43</v>
      </c>
      <c r="B21" s="292"/>
      <c r="C21" s="292"/>
      <c r="D21" s="298"/>
      <c r="E21" s="299"/>
    </row>
    <row r="22" spans="1:5" ht="17" thickBot="1" x14ac:dyDescent="0.25">
      <c r="A22" s="41"/>
      <c r="B22" s="42"/>
      <c r="C22" s="42"/>
      <c r="D22" s="42"/>
      <c r="E22" s="43"/>
    </row>
    <row r="23" spans="1:5" ht="18" thickTop="1" thickBot="1" x14ac:dyDescent="0.25">
      <c r="A23" s="35" t="s">
        <v>44</v>
      </c>
      <c r="B23" s="16"/>
      <c r="C23" s="16"/>
      <c r="D23" s="16"/>
      <c r="E23" s="44"/>
    </row>
    <row r="24" spans="1:5" ht="17" thickTop="1" x14ac:dyDescent="0.2">
      <c r="A24" s="295" t="s">
        <v>45</v>
      </c>
      <c r="B24" s="296"/>
      <c r="C24" s="296"/>
      <c r="D24" s="297"/>
      <c r="E24" s="45"/>
    </row>
    <row r="25" spans="1:5" x14ac:dyDescent="0.2">
      <c r="A25" s="295" t="s">
        <v>46</v>
      </c>
      <c r="B25" s="296"/>
      <c r="C25" s="296"/>
      <c r="D25" s="297"/>
      <c r="E25" s="46"/>
    </row>
    <row r="26" spans="1:5" x14ac:dyDescent="0.2">
      <c r="A26" s="47"/>
      <c r="B26" s="48"/>
      <c r="C26" s="48"/>
      <c r="D26" s="28" t="s">
        <v>47</v>
      </c>
      <c r="E26" s="49"/>
    </row>
    <row r="27" spans="1:5" ht="17" thickBot="1" x14ac:dyDescent="0.25">
      <c r="A27" s="50"/>
      <c r="B27" s="51"/>
      <c r="C27" s="51"/>
      <c r="D27" s="51"/>
      <c r="E27" s="43"/>
    </row>
    <row r="28" spans="1:5" ht="18" thickTop="1" thickBot="1" x14ac:dyDescent="0.25">
      <c r="A28" s="15" t="s">
        <v>48</v>
      </c>
      <c r="B28" s="52"/>
      <c r="C28" s="52"/>
      <c r="D28" s="52"/>
      <c r="E28" s="53"/>
    </row>
    <row r="29" spans="1:5" ht="17" thickTop="1" x14ac:dyDescent="0.2">
      <c r="A29" s="300" t="s">
        <v>49</v>
      </c>
      <c r="B29" s="301"/>
      <c r="C29" s="301"/>
      <c r="D29" s="301"/>
      <c r="E29" s="302"/>
    </row>
    <row r="30" spans="1:5" x14ac:dyDescent="0.2">
      <c r="A30" s="50"/>
      <c r="B30" s="28"/>
      <c r="C30" s="28"/>
      <c r="D30" s="48"/>
      <c r="E30" s="54" t="s">
        <v>50</v>
      </c>
    </row>
    <row r="31" spans="1:5" x14ac:dyDescent="0.2">
      <c r="A31" s="295" t="s">
        <v>51</v>
      </c>
      <c r="B31" s="296"/>
      <c r="C31" s="296"/>
      <c r="D31" s="297"/>
      <c r="E31" s="45"/>
    </row>
    <row r="32" spans="1:5" x14ac:dyDescent="0.2">
      <c r="A32" s="295" t="s">
        <v>52</v>
      </c>
      <c r="B32" s="296"/>
      <c r="C32" s="296"/>
      <c r="D32" s="297"/>
      <c r="E32" s="45"/>
    </row>
    <row r="33" spans="1:5" ht="17" thickBot="1" x14ac:dyDescent="0.25">
      <c r="A33" s="55"/>
      <c r="B33" s="51"/>
      <c r="C33" s="51"/>
      <c r="D33" s="51"/>
      <c r="E33" s="34"/>
    </row>
  </sheetData>
  <mergeCells count="14">
    <mergeCell ref="A31:D31"/>
    <mergeCell ref="A32:D32"/>
    <mergeCell ref="A20:C20"/>
    <mergeCell ref="A21:C21"/>
    <mergeCell ref="D21:E21"/>
    <mergeCell ref="A24:D24"/>
    <mergeCell ref="A25:D25"/>
    <mergeCell ref="A29:E29"/>
    <mergeCell ref="A19:C19"/>
    <mergeCell ref="A3:C3"/>
    <mergeCell ref="E3:G3"/>
    <mergeCell ref="A13:B13"/>
    <mergeCell ref="A14:B14"/>
    <mergeCell ref="A15:B15"/>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67BF9D9EF6D44BB1D2F0077FCED910" ma:contentTypeVersion="10" ma:contentTypeDescription="Create a new document." ma:contentTypeScope="" ma:versionID="918a306613f99d41b9fe7741f742f451">
  <xsd:schema xmlns:xsd="http://www.w3.org/2001/XMLSchema" xmlns:xs="http://www.w3.org/2001/XMLSchema" xmlns:p="http://schemas.microsoft.com/office/2006/metadata/properties" xmlns:ns2="3b1af792-239a-46ff-a1be-669de72613ab" xmlns:ns3="584991d5-9d4f-4ca6-8047-a4fcafaf4c6c" targetNamespace="http://schemas.microsoft.com/office/2006/metadata/properties" ma:root="true" ma:fieldsID="1622eb7f88d019e5ee28a509b392ef0c" ns2:_="" ns3:_="">
    <xsd:import namespace="3b1af792-239a-46ff-a1be-669de72613ab"/>
    <xsd:import namespace="584991d5-9d4f-4ca6-8047-a4fcafaf4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af792-239a-46ff-a1be-669de72613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4991d5-9d4f-4ca6-8047-a4fcafaf4c6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73212D-237B-4BA3-B820-FA4CDE758E88}">
  <ds:schemaRefs>
    <ds:schemaRef ds:uri="http://schemas.microsoft.com/sharepoint/v3/contenttype/forms"/>
  </ds:schemaRefs>
</ds:datastoreItem>
</file>

<file path=customXml/itemProps2.xml><?xml version="1.0" encoding="utf-8"?>
<ds:datastoreItem xmlns:ds="http://schemas.openxmlformats.org/officeDocument/2006/customXml" ds:itemID="{84660871-80CD-4C4B-9962-7C4E7AEEA0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1af792-239a-46ff-a1be-669de72613ab"/>
    <ds:schemaRef ds:uri="584991d5-9d4f-4ca6-8047-a4fcafaf4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7032F6-5D98-46E7-B759-D37E9861D9A3}">
  <ds:schemaRefs>
    <ds:schemaRef ds:uri="http://schemas.microsoft.com/office/2006/documentManagement/types"/>
    <ds:schemaRef ds:uri="584991d5-9d4f-4ca6-8047-a4fcafaf4c6c"/>
    <ds:schemaRef ds:uri="http://schemas.microsoft.com/office/2006/metadata/properties"/>
    <ds:schemaRef ds:uri="http://purl.org/dc/dcmitype/"/>
    <ds:schemaRef ds:uri="http://schemas.openxmlformats.org/package/2006/metadata/core-properties"/>
    <ds:schemaRef ds:uri="3b1af792-239a-46ff-a1be-669de72613ab"/>
    <ds:schemaRef ds:uri="http://purl.org/dc/term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IU13 WAN Proposals</vt:lpstr>
      <vt:lpstr>Locations Needing Service</vt:lpstr>
      <vt:lpstr>Existing Dark Fiber Sites</vt:lpstr>
      <vt:lpstr>Special Construction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Williams</dc:creator>
  <cp:lastModifiedBy>Mike Williams</cp:lastModifiedBy>
  <cp:lastPrinted>2021-12-20T03:33:44Z</cp:lastPrinted>
  <dcterms:created xsi:type="dcterms:W3CDTF">2020-08-14T20:42:13Z</dcterms:created>
  <dcterms:modified xsi:type="dcterms:W3CDTF">2021-12-20T03:45:07Z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0x0101006267BF9D9EF6D44BB1D2F0077FCED910</vt:lpwstr>
  </property>
</Properties>
</file>