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idder &amp; Summary" sheetId="1" r:id="rId1"/>
    <sheet name="Equipment" sheetId="2" r:id="rId2"/>
  </sheets>
  <calcPr calcId="191029" fullCalcOnLoad="1"/>
</workbook>
</file>

<file path=xl/styles.xml><?xml version="1.0" encoding="utf-8"?>
<styleSheet xmlns="http://schemas.openxmlformats.org/spreadsheetml/2006/main">
  <numFmts count="3">
    <numFmt numFmtId="164" formatCode="&quot;$&quot;#,##0.00"/>
    <numFmt numFmtId="165" formatCode="m/d/yyyy"/>
    <numFmt numFmtId="166" formatCode="0.0%"/>
  </numFmts>
  <fonts count="8">
    <font>
      <sz val="10"/>
      <color rgb="FF000000"/>
      <name val="Arial"/>
      <family val="2"/>
    </font>
    <font>
      <b/>
      <sz val="10"/>
      <color rgb="FF000000"/>
      <name val="Arial"/>
      <family val="2"/>
    </font>
    <font>
      <b/>
      <sz val="14"/>
      <color rgb="FF000000"/>
      <name val="Arial"/>
      <family val="2"/>
    </font>
    <font>
      <b/>
      <sz val="12"/>
      <color rgb="FFFE0000"/>
      <name val="Arial"/>
      <family val="2"/>
    </font>
    <font>
      <i/>
      <sz val="9"/>
      <color rgb="FF595959"/>
      <name val="Arial"/>
      <family val="2"/>
    </font>
    <font>
      <b/>
      <sz val="10"/>
      <color rgb="FFFFFFFF"/>
      <name val="Arial"/>
      <family val="2"/>
    </font>
    <font>
      <sz val="10"/>
      <color rgb="FF595959"/>
      <name val="Arial"/>
      <family val="2"/>
    </font>
    <font>
      <b/>
      <sz val="11"/>
      <color rgb="FF000000"/>
      <name val="Arial"/>
      <family val="2"/>
    </font>
  </fonts>
  <fills count="5">
    <fill>
      <patternFill patternType="none"/>
    </fill>
    <fill>
      <patternFill patternType="gray125"/>
    </fill>
    <fill>
      <patternFill patternType="solid">
        <fgColor rgb="FFEEEEEE"/>
        <bgColor indexed="64"/>
      </patternFill>
    </fill>
    <fill>
      <patternFill patternType="solid">
        <fgColor rgb="FF000000"/>
        <bgColor indexed="64"/>
      </patternFill>
    </fill>
    <fill>
      <patternFill patternType="solid">
        <fgColor rgb="FFCCCCCC"/>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style="medium">
        <color rgb="FFFE0000"/>
      </top>
      <bottom/>
      <diagonal/>
    </border>
  </borders>
  <cellStyleXfs count="1">
    <xf numFmtId="0" fontId="0" fillId="0" borderId="0"/>
  </cellStyleXfs>
  <cellXfs count="23">
    <xf numFmtId="0" fontId="0" fillId="0" borderId="0" xfId="0"/>
    <xf numFmtId="0" fontId="2" fillId="0" borderId="0" xfId="0" applyFont="1"/>
    <xf numFmtId="0" fontId="3" fillId="0" borderId="0" xfId="0" applyFont="1"/>
    <xf numFmtId="0" fontId="6" fillId="0" borderId="0" xfId="0" applyFont="1"/>
    <xf numFmtId="0" fontId="1" fillId="0" borderId="0" xfId="0" applyFont="1" applyAlignment="1">
      <alignment horizontal="right" vertical="center"/>
    </xf>
    <xf numFmtId="0" fontId="0" fillId="2" borderId="1" xfId="0" applyFill="1" applyBorder="1" applyAlignment="1" applyProtection="1">
      <alignment vertical="top" wrapText="1"/>
      <protection locked="0"/>
    </xf>
    <xf numFmtId="164" fontId="0" fillId="2" borderId="1" xfId="0" applyNumberFormat="1" applyFill="1" applyBorder="1" applyAlignment="1" applyProtection="1">
      <alignment vertical="top"/>
      <protection locked="0"/>
    </xf>
    <xf numFmtId="0" fontId="0" fillId="2" borderId="1" xfId="0" applyFill="1" applyBorder="1" applyAlignment="1" applyProtection="1">
      <alignment horizontal="center" vertical="top"/>
      <protection locked="0"/>
    </xf>
    <xf numFmtId="0" fontId="5" fillId="3" borderId="1" xfId="0" applyFont="1" applyFill="1"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alignment vertical="top"/>
    </xf>
    <xf numFmtId="0" fontId="0" fillId="0" borderId="1" xfId="0" applyBorder="1" applyAlignment="1">
      <alignment horizontal="center" vertical="top"/>
    </xf>
    <xf numFmtId="0" fontId="7" fillId="4" borderId="1" xfId="0" applyFont="1" applyFill="1" applyBorder="1" applyAlignment="1">
      <alignment vertical="center"/>
    </xf>
    <xf numFmtId="0" fontId="4" fillId="0" borderId="0" xfId="0" applyFont="1" applyAlignment="1">
      <alignment vertical="top" wrapText="1"/>
    </xf>
    <xf numFmtId="0" fontId="1" fillId="0" borderId="2" xfId="0" applyFont="1" applyBorder="1" applyAlignment="1">
      <alignment horizontal="right" vertical="center" wrapText="1"/>
    </xf>
    <xf numFmtId="164" fontId="1" fillId="0" borderId="2" xfId="0" applyNumberFormat="1" applyFont="1" applyBorder="1"/>
    <xf numFmtId="0" fontId="0" fillId="0" borderId="0" xfId="0" applyAlignment="1">
      <alignment vertical="top" wrapText="1"/>
    </xf>
    <xf numFmtId="165" fontId="0" fillId="2" borderId="1" xfId="0" applyNumberFormat="1" applyFill="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top" wrapText="1"/>
    </xf>
    <xf numFmtId="0" fontId="5" fillId="3" borderId="1" xfId="0" applyFont="1" applyFill="1" applyBorder="1" applyAlignment="1">
      <alignment horizontal="left" vertical="center"/>
    </xf>
    <xf numFmtId="166" fontId="0" fillId="0" borderId="1" xfId="0" applyNumberFormat="1" applyBorder="1"/>
    <xf numFmtId="166" fontId="0" fillId="2" borderId="1" xfId="0" applyNumberFormat="1" applyFill="1" applyBorder="1" applyProtection="1">
      <protection locked="0"/>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00000"/>
    <pageSetUpPr fitToPage="1"/>
  </sheetPr>
  <dimension ref="A1:F23"/>
  <sheetViews>
    <sheetView workbookViewId="0" showGridLines="0" tabSelected="1"/>
  </sheetViews>
  <sheetFormatPr defaultRowHeight="13.2"/>
  <cols>
    <col min="1" max="1" width="46" customWidth="1"/>
    <col min="2" max="2" width="20" customWidth="1"/>
    <col min="3" max="3" width="16" customWidth="1"/>
    <col min="4" max="4" width="16" customWidth="1"/>
    <col min="5" max="5" width="16" customWidth="1"/>
    <col min="6" max="6" width="20" customWidth="1"/>
  </cols>
  <sheetData>
    <row r="1">
      <c r="A1" s="1" t="inlineStr">
        <is>
          <t xml:space="preserve">E-rate Category 2 Pricing Form</t>
        </is>
      </c>
    </row>
    <row r="2">
      <c r="A2" s="2" t="inlineStr">
        <is>
          <t xml:space="preserve">Spearfish School District 40-2</t>
        </is>
      </c>
    </row>
    <row r="3">
      <c r="A3" s="3" t="inlineStr">
        <is>
          <t xml:space="preserve">Funding Year 2027  ·  Form 470 #270003512  ·  Submit with your proposal to Bids2027@eratecomplete.com by 12/1/2026 at 9:00 am Applicant time</t>
        </is>
      </c>
    </row>
    <row r="5" ht="44" customHeight="1">
      <c r="A5" s="16" t="inlineStr">
        <is>
          <t xml:space="preserve">Complete the GRAY boxes on this tab and on each tab for the services you are bidding. WHITE cells are the Applicant’s request or calculate automatically. Bid one, some or all services; mark the services you are not bidding “No.” Submit this workbook (Excel format) with your proposal. Your own quote may be attached as supporting detail; if the two differ, this form governs.</t>
        </is>
      </c>
      <c r="B5" s="16"/>
      <c r="C5" s="16"/>
      <c r="D5" s="16"/>
      <c r="E5" s="16"/>
      <c r="F5" s="16"/>
    </row>
    <row r="7">
      <c r="A7" s="20" t="inlineStr">
        <is>
          <t xml:space="preserve">Bidder information</t>
        </is>
      </c>
      <c r="B7" s="20"/>
      <c r="C7" s="20"/>
      <c r="D7" s="20"/>
      <c r="E7" s="20"/>
      <c r="F7" s="20"/>
    </row>
    <row r="8">
      <c r="A8" s="19" t="inlineStr">
        <is>
          <t xml:space="preserve">Company name</t>
        </is>
      </c>
      <c r="B8" s="5"/>
      <c r="C8" s="5"/>
      <c r="D8" s="5"/>
    </row>
    <row r="9">
      <c r="A9" s="19" t="inlineStr">
        <is>
          <t xml:space="preserve">SPIN (FCC Form 498 ID)</t>
        </is>
      </c>
      <c r="B9" s="5"/>
      <c r="C9" s="5"/>
      <c r="D9" s="5"/>
    </row>
    <row r="10">
      <c r="A10" s="19" t="inlineStr">
        <is>
          <t xml:space="preserve">FCC Registration # (FRN)</t>
        </is>
      </c>
      <c r="B10" s="5"/>
      <c r="C10" s="5"/>
      <c r="D10" s="5"/>
    </row>
    <row r="11">
      <c r="A11" s="19" t="inlineStr">
        <is>
          <t xml:space="preserve">Contact name</t>
        </is>
      </c>
      <c r="B11" s="5"/>
      <c r="C11" s="5"/>
      <c r="D11" s="5"/>
    </row>
    <row r="12">
      <c r="A12" s="19" t="inlineStr">
        <is>
          <t xml:space="preserve">Email / phone</t>
        </is>
      </c>
      <c r="B12" s="5"/>
      <c r="C12" s="5"/>
      <c r="D12" s="5"/>
    </row>
    <row r="13">
      <c r="A13" s="19" t="inlineStr">
        <is>
          <t xml:space="preserve">Date submitted</t>
        </is>
      </c>
      <c r="B13" s="17"/>
      <c r="C13" s="17"/>
      <c r="D13" s="17"/>
    </row>
    <row r="15">
      <c r="A15" s="20" t="inlineStr">
        <is>
          <t xml:space="preserve">Services in this RFP</t>
        </is>
      </c>
      <c r="B15" s="20"/>
      <c r="C15" s="20"/>
      <c r="D15" s="20"/>
      <c r="E15" s="20"/>
      <c r="F15" s="20"/>
    </row>
    <row r="16" ht="30" customHeight="1">
      <c r="A16" s="8" t="inlineStr">
        <is>
          <t xml:space="preserve">Service / option</t>
        </is>
      </c>
      <c r="B16" s="8" t="inlineStr">
        <is>
          <t xml:space="preserve">Tab</t>
        </is>
      </c>
      <c r="C16" s="8" t="inlineStr">
        <is>
          <t xml:space="preserve">Bidding? (Yes / No)</t>
        </is>
      </c>
      <c r="D16" s="8" t="inlineStr">
        <is>
          <t xml:space="preserve">Total</t>
        </is>
      </c>
      <c r="E16" s="8" t="inlineStr">
        <is>
          <t xml:space="preserve">Ineligible portion</t>
        </is>
      </c>
      <c r="F16" s="8" t="inlineStr">
        <is>
          <t xml:space="preserve">Eligible total</t>
        </is>
      </c>
    </row>
    <row r="17">
      <c r="A17" s="19" t="inlineStr">
        <is>
          <t xml:space="preserve">Internal Connections Equipment</t>
        </is>
      </c>
      <c r="B17" s="9" t="inlineStr">
        <is>
          <t xml:space="preserve">Equipment</t>
        </is>
      </c>
      <c r="C17" s="18"/>
      <c r="D17" s="9"/>
      <c r="E17" s="9"/>
      <c r="F17" s="9"/>
    </row>
    <row r="18">
      <c r="A18" s="9" t="inlineStr">
        <is>
          <t xml:space="preserve">   Equipment – total</t>
        </is>
      </c>
      <c r="B18" s="9"/>
      <c r="C18" s="9"/>
      <c r="D18" s="10">
        <f>IF('Equipment'!I35="","",'Equipment'!I35)</f>
      </c>
      <c r="E18" s="10">
        <f>IF('Equipment'!K35="","",'Equipment'!K35)</f>
      </c>
      <c r="F18" s="10">
        <f>IF('Equipment'!L35="","",'Equipment'!L35)</f>
      </c>
    </row>
    <row r="19">
      <c r="A19" s="13" t="inlineStr">
        <is>
          <t xml:space="preserve">Options and terms shown above are alternatives; they are never added together.</t>
        </is>
      </c>
      <c r="B19" s="13"/>
      <c r="C19" s="13"/>
      <c r="D19" s="13"/>
      <c r="E19" s="13"/>
      <c r="F19" s="13"/>
    </row>
    <row r="21" ht="30" customHeight="1">
      <c r="A21" s="16" t="inlineStr">
        <is>
          <t xml:space="preserve">By submitting this form, the vendor confirms: prices are firm as stated in the RFP; ineligible costs are itemized; only new, manufacturer-authorized products are offered; and the vendor offers the Applicant its lowest corresponding price (47 C.F.R. § 54.511(b)).</t>
        </is>
      </c>
      <c r="B21" s="16"/>
      <c r="C21" s="16"/>
      <c r="D21" s="16"/>
      <c r="E21" s="16"/>
      <c r="F21" s="16"/>
    </row>
    <row r="23" ht="26" customHeight="1">
      <c r="A23" s="16" t="inlineStr">
        <is>
          <t xml:space="preserve">© 2026 E-Rate Complete, LLC. All rights reserved. Prepared for Spearfish School District 40-2’s E-rate competitive bidding only; unauthorized reuse is prohibited.</t>
        </is>
      </c>
      <c r="B23" s="16"/>
      <c r="C23" s="16"/>
      <c r="D23" s="16"/>
      <c r="E23" s="16"/>
      <c r="F23" s="16"/>
    </row>
  </sheetData>
  <mergeCells count="12">
    <mergeCell ref="A5:F5"/>
    <mergeCell ref="A7:F7"/>
    <mergeCell ref="B8:D8"/>
    <mergeCell ref="B9:D9"/>
    <mergeCell ref="B10:D10"/>
    <mergeCell ref="B11:D11"/>
    <mergeCell ref="B12:D12"/>
    <mergeCell ref="B13:D13"/>
    <mergeCell ref="A15:F15"/>
    <mergeCell ref="A19:F19"/>
    <mergeCell ref="A21:F21"/>
    <mergeCell ref="A23:F23"/>
  </mergeCells>
  <dataValidations count="1">
    <dataValidation type="list" allowBlank="1" showErrorMessage="1" sqref="C17">
      <formula1>"Yes,No"</formula1>
    </dataValidation>
  </dataValidations>
  <pageMargins left="0.4" right="0.4" top="0.5" bottom="0.5" header="0.3" footer="0.3"/>
  <pageSetup orientation="landscape" fitToWidth="1" fitToHeight="0"/>
  <headerFooter>
    <oddFooter>&amp;LSpearfish School District 40-2 · FY2027 Pricing Form&amp;C&amp;7© 2026 E-Rate Complete, LLC. All rights reserved. Reuse prohibited.&amp;R&amp;10Page &amp;P of &amp;N</oddFooter>
  </headerFooter>
</worksheet>
</file>

<file path=xl/worksheets/sheet2.xml><?xml version="1.0" encoding="utf-8"?>
<worksheet xmlns="http://schemas.openxmlformats.org/spreadsheetml/2006/main" xmlns:r="http://schemas.openxmlformats.org/officeDocument/2006/relationships">
  <sheetPr>
    <tabColor rgb="FF000000"/>
    <pageSetUpPr fitToPage="1"/>
  </sheetPr>
  <dimension ref="A1:M35"/>
  <sheetViews>
    <sheetView workbookViewId="0" showGridLines="0">
      <pane ySplit="8" topLeftCell="A9" activePane="bottomLeft" state="frozen"/>
      <selection pane="bottomLeft" activeCell="A9" sqref="A9"/>
    </sheetView>
  </sheetViews>
  <sheetFormatPr defaultRowHeight="13.2"/>
  <cols>
    <col min="1" max="1" width="5" customWidth="1"/>
    <col min="2" max="2" width="34" customWidth="1"/>
    <col min="3" max="3" width="9" customWidth="1"/>
    <col min="4" max="4" width="24" customWidth="1"/>
    <col min="5" max="5" width="11" customWidth="1"/>
    <col min="6" max="6" width="18" customWidth="1"/>
    <col min="7" max="7" width="22" customWidth="1"/>
    <col min="8" max="8" width="8" customWidth="1"/>
    <col min="9" max="9" width="12" customWidth="1"/>
    <col min="10" max="10" width="14" customWidth="1"/>
    <col min="11" max="11" width="14" customWidth="1"/>
    <col min="12" max="12" width="14" customWidth="1"/>
    <col min="13" max="13" width="24" customWidth="1"/>
  </cols>
  <sheetData>
    <row r="1">
      <c r="A1" s="1" t="inlineStr">
        <is>
          <t xml:space="preserve">E-rate Category 2 Pricing Form – Internal Connections Equipment</t>
        </is>
      </c>
    </row>
    <row r="2">
      <c r="A2" s="2" t="inlineStr">
        <is>
          <t xml:space="preserve">Spearfish School District 40-2</t>
        </is>
      </c>
    </row>
    <row r="3">
      <c r="A3" s="3" t="inlineStr">
        <is>
          <t xml:space="preserve">Funding Year 2027  ·  Form 470 #270003512  ·  Submit with your proposal to Bids2027@eratecomplete.com by 12/1/2026 at 9:00 am Applicant time</t>
        </is>
      </c>
    </row>
    <row r="5" ht="54" customHeight="1">
      <c r="A5" s="16" t="inlineStr">
        <is>
          <t xml:space="preserve">Complete every GRAY box. WHITE cells are the Applicant’s request or calculate automatically. Enter numbers only (no $ signs or text). Enter the ineligible portion of any price so the Applicant can cost-allocate. Your own quote may be attached as supporting detail; if the two differ, this form governs. Use the blank rows for any additional items needed for a complete installation. Where a manufacturer or model is named, equivalent products will be considered. If quoting an equivalent, please provide documentation of equivalence.</t>
        </is>
      </c>
      <c r="B5" s="16"/>
      <c r="C5" s="16"/>
      <c r="D5" s="16"/>
      <c r="E5" s="16"/>
      <c r="F5" s="16"/>
      <c r="G5" s="16"/>
      <c r="H5" s="16"/>
      <c r="I5" s="16"/>
      <c r="J5" s="16"/>
      <c r="K5" s="16"/>
      <c r="L5" s="16"/>
      <c r="M5" s="16"/>
    </row>
    <row r="7">
      <c r="A7" s="20" t="inlineStr">
        <is>
          <t xml:space="preserve">REQUESTED (from the RFP)</t>
        </is>
      </c>
      <c r="B7" s="20"/>
      <c r="C7" s="20"/>
      <c r="D7" s="20"/>
      <c r="E7" s="20"/>
      <c r="F7" s="20" t="inlineStr">
        <is>
          <t xml:space="preserve">YOUR BID</t>
        </is>
      </c>
      <c r="G7" s="20"/>
      <c r="H7" s="20"/>
      <c r="I7" s="20"/>
      <c r="J7" s="20"/>
      <c r="K7" s="20"/>
      <c r="L7" s="20"/>
      <c r="M7" s="20"/>
    </row>
    <row r="8" ht="40" customHeight="1">
      <c r="A8" s="8" t="inlineStr">
        <is>
          <t xml:space="preserve">#</t>
        </is>
      </c>
      <c r="B8" s="8" t="inlineStr">
        <is>
          <t xml:space="preserve">Item requested</t>
        </is>
      </c>
      <c r="C8" s="8" t="inlineStr">
        <is>
          <t xml:space="preserve">Qty / feet</t>
        </is>
      </c>
      <c r="D8" s="8" t="inlineStr">
        <is>
          <t xml:space="preserve">Manufacturer / model requested</t>
        </is>
      </c>
      <c r="E8" s="8" t="inlineStr">
        <is>
          <t xml:space="preserve">License term</t>
        </is>
      </c>
      <c r="F8" s="8" t="inlineStr">
        <is>
          <t xml:space="preserve">Manufacturer offered</t>
        </is>
      </c>
      <c r="G8" s="8" t="inlineStr">
        <is>
          <t xml:space="preserve">Model / full part # (SKU)</t>
        </is>
      </c>
      <c r="H8" s="8" t="inlineStr">
        <is>
          <t xml:space="preserve">Qty</t>
        </is>
      </c>
      <c r="I8" s="8" t="inlineStr">
        <is>
          <t xml:space="preserve">Unit price</t>
        </is>
      </c>
      <c r="J8" s="8" t="inlineStr">
        <is>
          <t xml:space="preserve">Extended price</t>
        </is>
      </c>
      <c r="K8" s="8" t="inlineStr">
        <is>
          <t xml:space="preserve">Ineligible portion</t>
        </is>
      </c>
      <c r="L8" s="8" t="inlineStr">
        <is>
          <t xml:space="preserve">Eligible price</t>
        </is>
      </c>
      <c r="M8" s="8" t="inlineStr">
        <is>
          <t xml:space="preserve">Notes</t>
        </is>
      </c>
    </row>
    <row r="9">
      <c r="A9" s="11">
        <v>1</v>
      </c>
      <c r="B9" s="9" t="inlineStr">
        <is>
          <t xml:space="preserve">Transceiver (SFP / SFP+ / QSFP) — ARUBA 25G SFP28 LC ESR 400M MMF XCVR PL-I6</t>
        </is>
      </c>
      <c r="C9" s="11">
        <v>5</v>
      </c>
      <c r="D9" s="9" t="inlineStr">
        <is>
          <t xml:space="preserve">HPE Aruba JL485A or equivalent</t>
        </is>
      </c>
      <c r="E9" s="11"/>
      <c r="F9" s="5"/>
      <c r="G9" s="5"/>
      <c r="H9" s="7"/>
      <c r="I9" s="6"/>
      <c r="J9" s="10">
        <f>IF(OR(H9="",I9=""),"",H9*I9)</f>
      </c>
      <c r="K9" s="6"/>
      <c r="L9" s="10">
        <f>IF(J9="","",J9-N(K9))</f>
      </c>
      <c r="M9" s="5"/>
    </row>
    <row r="10">
      <c r="A10" s="11">
        <v>2</v>
      </c>
      <c r="B10" s="9" t="inlineStr">
        <is>
          <t xml:space="preserve">Network Switch — ARUBA 6405 V2 SWITCH PL-WB</t>
        </is>
      </c>
      <c r="C10" s="11">
        <v>1</v>
      </c>
      <c r="D10" s="9" t="inlineStr">
        <is>
          <t xml:space="preserve">HPE Aruba R0X26C or equivalent</t>
        </is>
      </c>
      <c r="E10" s="11"/>
      <c r="F10" s="5"/>
      <c r="G10" s="5"/>
      <c r="H10" s="7"/>
      <c r="I10" s="6"/>
      <c r="J10" s="10">
        <f>IF(OR(H10="",I10=""),"",H10*I10)</f>
      </c>
      <c r="K10" s="6"/>
      <c r="L10" s="10">
        <f>IF(J10="","",J10-N(K10))</f>
      </c>
      <c r="M10" s="5"/>
    </row>
    <row r="11">
      <c r="A11" s="11">
        <v>3</v>
      </c>
      <c r="B11" s="9" t="inlineStr">
        <is>
          <t xml:space="preserve">Network Switch — ARUBA 6300M 48SR5 CL6 POE 4SFP56 SWCH PL-WB</t>
        </is>
      </c>
      <c r="C11" s="11">
        <v>10</v>
      </c>
      <c r="D11" s="9" t="inlineStr">
        <is>
          <t xml:space="preserve">HPE Aruba JL659A or equivalent</t>
        </is>
      </c>
      <c r="E11" s="11"/>
      <c r="F11" s="5"/>
      <c r="G11" s="5"/>
      <c r="H11" s="7"/>
      <c r="I11" s="6"/>
      <c r="J11" s="10">
        <f>IF(OR(H11="",I11=""),"",H11*I11)</f>
      </c>
      <c r="K11" s="6"/>
      <c r="L11" s="10">
        <f>IF(J11="","",J11-N(K11))</f>
      </c>
      <c r="M11" s="5"/>
    </row>
    <row r="12">
      <c r="A12" s="11">
        <v>4</v>
      </c>
      <c r="B12" s="9" t="inlineStr">
        <is>
          <t xml:space="preserve">Switch Module, Stacking Kit or Power Supply — ARUBA 6400 MANAGEMENT MODULE PL-WB</t>
        </is>
      </c>
      <c r="C12" s="11">
        <v>1</v>
      </c>
      <c r="D12" s="9" t="inlineStr">
        <is>
          <t xml:space="preserve">HPE Aruba R0X31A or equivalent</t>
        </is>
      </c>
      <c r="E12" s="11"/>
      <c r="F12" s="5"/>
      <c r="G12" s="5"/>
      <c r="H12" s="7"/>
      <c r="I12" s="6"/>
      <c r="J12" s="10">
        <f>IF(OR(H12="",I12=""),"",H12*I12)</f>
      </c>
      <c r="K12" s="6"/>
      <c r="L12" s="10">
        <f>IF(J12="","",J12-N(K12))</f>
      </c>
      <c r="M12" s="5"/>
    </row>
    <row r="13">
      <c r="A13" s="11">
        <v>5</v>
      </c>
      <c r="B13" s="9" t="inlineStr">
        <is>
          <t xml:space="preserve">Switch Module, Stacking Kit or Power Supply — ARUBA 6400 48P SR5 CL6 POE 4SFP56 V2 MOD PL-WB</t>
        </is>
      </c>
      <c r="C13" s="11">
        <v>4</v>
      </c>
      <c r="D13" s="9" t="inlineStr">
        <is>
          <t xml:space="preserve">HPE Aruba R0X41C or equivalent</t>
        </is>
      </c>
      <c r="E13" s="11"/>
      <c r="F13" s="5"/>
      <c r="G13" s="5"/>
      <c r="H13" s="7"/>
      <c r="I13" s="6"/>
      <c r="J13" s="10">
        <f>IF(OR(H13="",I13=""),"",H13*I13)</f>
      </c>
      <c r="K13" s="6"/>
      <c r="L13" s="10">
        <f>IF(J13="","",J13-N(K13))</f>
      </c>
      <c r="M13" s="5"/>
    </row>
    <row r="14">
      <c r="A14" s="11">
        <v>6</v>
      </c>
      <c r="B14" s="9" t="inlineStr">
        <is>
          <t xml:space="preserve">Switch Module, Stacking Kit or Power Supply — ARUBA 6400 3000W PS/C20 ACCESSORY L6-20 220V-NA PL-WB</t>
        </is>
      </c>
      <c r="C14" s="11">
        <v>4</v>
      </c>
      <c r="D14" s="9" t="inlineStr">
        <is>
          <t xml:space="preserve">HPE Aruba R0X36A#B2E or equivalent</t>
        </is>
      </c>
      <c r="E14" s="11"/>
      <c r="F14" s="5"/>
      <c r="G14" s="5"/>
      <c r="H14" s="7"/>
      <c r="I14" s="6"/>
      <c r="J14" s="10">
        <f>IF(OR(H14="",I14=""),"",H14*I14)</f>
      </c>
      <c r="K14" s="6"/>
      <c r="L14" s="10">
        <f>IF(J14="","",J14-N(K14))</f>
      </c>
      <c r="M14" s="5"/>
    </row>
    <row r="15">
      <c r="A15" s="11">
        <v>7</v>
      </c>
      <c r="B15" s="9" t="inlineStr">
        <is>
          <t xml:space="preserve">Switch Module, Stacking Kit or Power Supply — ARUBA X372 54VDC 1600W PS US PL-WB</t>
        </is>
      </c>
      <c r="C15" s="11">
        <v>20</v>
      </c>
      <c r="D15" s="9" t="inlineStr">
        <is>
          <t xml:space="preserve">HPE Aruba JL670A#ABA or equivalent</t>
        </is>
      </c>
      <c r="E15" s="11"/>
      <c r="F15" s="5"/>
      <c r="G15" s="5"/>
      <c r="H15" s="7"/>
      <c r="I15" s="6"/>
      <c r="J15" s="10">
        <f>IF(OR(H15="",I15=""),"",H15*I15)</f>
      </c>
      <c r="K15" s="6"/>
      <c r="L15" s="10">
        <f>IF(J15="","",J15-N(K15))</f>
      </c>
      <c r="M15" s="5"/>
    </row>
    <row r="16">
      <c r="A16" s="11">
        <v>8</v>
      </c>
      <c r="B16" s="9" t="inlineStr">
        <is>
          <t xml:space="preserve">Transceiver (SFP / SFP+ / QSFP) — HPE Aruba Networking 10G SFP+ LC SR 400m OM4 MMF C-class Transceiver</t>
        </is>
      </c>
      <c r="C16" s="11">
        <v>4</v>
      </c>
      <c r="D16" s="9" t="inlineStr">
        <is>
          <t xml:space="preserve">HPE Aruba S2P30A or equivalent</t>
        </is>
      </c>
      <c r="E16" s="11"/>
      <c r="F16" s="5"/>
      <c r="G16" s="5"/>
      <c r="H16" s="7"/>
      <c r="I16" s="6"/>
      <c r="J16" s="10">
        <f>IF(OR(H16="",I16=""),"",H16*I16)</f>
      </c>
      <c r="K16" s="6"/>
      <c r="L16" s="10">
        <f>IF(J16="","",J16-N(K16))</f>
      </c>
      <c r="M16" s="5"/>
    </row>
    <row r="17">
      <c r="A17" s="11">
        <v>9</v>
      </c>
      <c r="B17" s="9" t="inlineStr">
        <is>
          <t xml:space="preserve">Direct Attach Copper (DAC) Cable — HPE Aruba Networking 50G SFP56 to SFP56 0.65m Direct Attach Copper Cable</t>
        </is>
      </c>
      <c r="C17" s="11">
        <v>6</v>
      </c>
      <c r="D17" s="9" t="inlineStr">
        <is>
          <t xml:space="preserve">HPE Aruba R0M46A or equivalent</t>
        </is>
      </c>
      <c r="E17" s="11"/>
      <c r="F17" s="5"/>
      <c r="G17" s="5"/>
      <c r="H17" s="7"/>
      <c r="I17" s="6"/>
      <c r="J17" s="10">
        <f>IF(OR(H17="",I17=""),"",H17*I17)</f>
      </c>
      <c r="K17" s="6"/>
      <c r="L17" s="10">
        <f>IF(J17="","",J17-N(K17))</f>
      </c>
      <c r="M17" s="5"/>
    </row>
    <row r="18">
      <c r="A18" s="11">
        <v>10</v>
      </c>
      <c r="B18" s="5"/>
      <c r="C18" s="7"/>
      <c r="D18" s="5"/>
      <c r="E18" s="5"/>
      <c r="F18" s="5"/>
      <c r="G18" s="5"/>
      <c r="H18" s="7"/>
      <c r="I18" s="6"/>
      <c r="J18" s="10">
        <f>IF(OR(H18="",I18=""),"",H18*I18)</f>
      </c>
      <c r="K18" s="6"/>
      <c r="L18" s="10">
        <f>IF(J18="","",J18-N(K18))</f>
      </c>
      <c r="M18" s="5"/>
    </row>
    <row r="19">
      <c r="A19" s="11">
        <v>11</v>
      </c>
      <c r="B19" s="5"/>
      <c r="C19" s="7"/>
      <c r="D19" s="5"/>
      <c r="E19" s="5"/>
      <c r="F19" s="5"/>
      <c r="G19" s="5"/>
      <c r="H19" s="7"/>
      <c r="I19" s="6"/>
      <c r="J19" s="10">
        <f>IF(OR(H19="",I19=""),"",H19*I19)</f>
      </c>
      <c r="K19" s="6"/>
      <c r="L19" s="10">
        <f>IF(J19="","",J19-N(K19))</f>
      </c>
      <c r="M19" s="5"/>
    </row>
    <row r="20">
      <c r="A20" s="11">
        <v>12</v>
      </c>
      <c r="B20" s="5"/>
      <c r="C20" s="7"/>
      <c r="D20" s="5"/>
      <c r="E20" s="5"/>
      <c r="F20" s="5"/>
      <c r="G20" s="5"/>
      <c r="H20" s="7"/>
      <c r="I20" s="6"/>
      <c r="J20" s="10">
        <f>IF(OR(H20="",I20=""),"",H20*I20)</f>
      </c>
      <c r="K20" s="6"/>
      <c r="L20" s="10">
        <f>IF(J20="","",J20-N(K20))</f>
      </c>
      <c r="M20" s="5"/>
    </row>
    <row r="21">
      <c r="A21" s="11">
        <v>13</v>
      </c>
      <c r="B21" s="5"/>
      <c r="C21" s="7"/>
      <c r="D21" s="5"/>
      <c r="E21" s="5"/>
      <c r="F21" s="5"/>
      <c r="G21" s="5"/>
      <c r="H21" s="7"/>
      <c r="I21" s="6"/>
      <c r="J21" s="10">
        <f>IF(OR(H21="",I21=""),"",H21*I21)</f>
      </c>
      <c r="K21" s="6"/>
      <c r="L21" s="10">
        <f>IF(J21="","",J21-N(K21))</f>
      </c>
      <c r="M21" s="5"/>
    </row>
    <row r="22">
      <c r="A22" s="11">
        <v>14</v>
      </c>
      <c r="B22" s="5"/>
      <c r="C22" s="7"/>
      <c r="D22" s="5"/>
      <c r="E22" s="5"/>
      <c r="F22" s="5"/>
      <c r="G22" s="5"/>
      <c r="H22" s="7"/>
      <c r="I22" s="6"/>
      <c r="J22" s="10">
        <f>IF(OR(H22="",I22=""),"",H22*I22)</f>
      </c>
      <c r="K22" s="6"/>
      <c r="L22" s="10">
        <f>IF(J22="","",J22-N(K22))</f>
      </c>
      <c r="M22" s="5"/>
    </row>
    <row r="23">
      <c r="A23" s="11">
        <v>15</v>
      </c>
      <c r="B23" s="5"/>
      <c r="C23" s="7"/>
      <c r="D23" s="5"/>
      <c r="E23" s="5"/>
      <c r="F23" s="5"/>
      <c r="G23" s="5"/>
      <c r="H23" s="7"/>
      <c r="I23" s="6"/>
      <c r="J23" s="10">
        <f>IF(OR(H23="",I23=""),"",H23*I23)</f>
      </c>
      <c r="K23" s="6"/>
      <c r="L23" s="10">
        <f>IF(J23="","",J23-N(K23))</f>
      </c>
      <c r="M23" s="5"/>
    </row>
    <row r="24">
      <c r="A24" s="11">
        <v>16</v>
      </c>
      <c r="B24" s="5"/>
      <c r="C24" s="7"/>
      <c r="D24" s="5"/>
      <c r="E24" s="5"/>
      <c r="F24" s="5"/>
      <c r="G24" s="5"/>
      <c r="H24" s="7"/>
      <c r="I24" s="6"/>
      <c r="J24" s="10">
        <f>IF(OR(H24="",I24=""),"",H24*I24)</f>
      </c>
      <c r="K24" s="6"/>
      <c r="L24" s="10">
        <f>IF(J24="","",J24-N(K24))</f>
      </c>
      <c r="M24" s="5"/>
    </row>
    <row r="25">
      <c r="A25" s="11">
        <v>17</v>
      </c>
      <c r="B25" s="5"/>
      <c r="C25" s="7"/>
      <c r="D25" s="5"/>
      <c r="E25" s="5"/>
      <c r="F25" s="5"/>
      <c r="G25" s="5"/>
      <c r="H25" s="7"/>
      <c r="I25" s="6"/>
      <c r="J25" s="10">
        <f>IF(OR(H25="",I25=""),"",H25*I25)</f>
      </c>
      <c r="K25" s="6"/>
      <c r="L25" s="10">
        <f>IF(J25="","",J25-N(K25))</f>
      </c>
      <c r="M25" s="5"/>
    </row>
    <row r="26">
      <c r="A26" s="11">
        <v>18</v>
      </c>
      <c r="B26" s="5"/>
      <c r="C26" s="7"/>
      <c r="D26" s="5"/>
      <c r="E26" s="5"/>
      <c r="F26" s="5"/>
      <c r="G26" s="5"/>
      <c r="H26" s="7"/>
      <c r="I26" s="6"/>
      <c r="J26" s="10">
        <f>IF(OR(H26="",I26=""),"",H26*I26)</f>
      </c>
      <c r="K26" s="6"/>
      <c r="L26" s="10">
        <f>IF(J26="","",J26-N(K26))</f>
      </c>
      <c r="M26" s="5"/>
    </row>
    <row r="27">
      <c r="A27" s="11">
        <v>19</v>
      </c>
      <c r="B27" s="5"/>
      <c r="C27" s="7"/>
      <c r="D27" s="5"/>
      <c r="E27" s="5"/>
      <c r="F27" s="5"/>
      <c r="G27" s="5"/>
      <c r="H27" s="7"/>
      <c r="I27" s="6"/>
      <c r="J27" s="10">
        <f>IF(OR(H27="",I27=""),"",H27*I27)</f>
      </c>
      <c r="K27" s="6"/>
      <c r="L27" s="10">
        <f>IF(J27="","",J27-N(K27))</f>
      </c>
      <c r="M27" s="5"/>
    </row>
    <row r="29">
      <c r="A29" s="20" t="inlineStr">
        <is>
          <t xml:space="preserve">Other charges</t>
        </is>
      </c>
      <c r="B29" s="20"/>
      <c r="C29" s="20"/>
      <c r="D29" s="20"/>
      <c r="E29" s="20"/>
      <c r="F29" s="20"/>
      <c r="G29" s="20"/>
      <c r="H29" s="20"/>
      <c r="I29" s="20"/>
      <c r="J29" s="20"/>
      <c r="K29" s="20"/>
      <c r="L29" s="20"/>
      <c r="M29" s="20"/>
    </row>
    <row r="30">
      <c r="A30" s="9" t="inlineStr">
        <is>
          <t xml:space="preserve">Shipping / freight</t>
        </is>
      </c>
      <c r="B30" s="9"/>
      <c r="C30" s="9"/>
      <c r="D30" s="9"/>
      <c r="E30" s="9"/>
      <c r="F30" s="9"/>
      <c r="G30" s="9"/>
      <c r="H30" s="9"/>
      <c r="I30" s="9"/>
      <c r="J30" s="6"/>
      <c r="K30" s="6"/>
      <c r="L30" s="10">
        <f>IF(J30="","",J30-N(K30))</f>
      </c>
      <c r="M30" s="5"/>
    </row>
    <row r="31">
      <c r="A31" s="9" t="inlineStr">
        <is>
          <t xml:space="preserve">Other charges (describe in Notes)</t>
        </is>
      </c>
      <c r="B31" s="9"/>
      <c r="C31" s="9"/>
      <c r="D31" s="9"/>
      <c r="E31" s="9"/>
      <c r="F31" s="9"/>
      <c r="G31" s="9"/>
      <c r="H31" s="9"/>
      <c r="I31" s="9"/>
      <c r="J31" s="6"/>
      <c r="K31" s="6"/>
      <c r="L31" s="10">
        <f>IF(J31="","",J31-N(K31))</f>
      </c>
      <c r="M31" s="5"/>
    </row>
    <row r="33">
      <c r="A33" s="20" t="inlineStr">
        <is>
          <t xml:space="preserve">Totals (each license term is a separate option; terms are never added together)</t>
        </is>
      </c>
      <c r="B33" s="20"/>
      <c r="C33" s="20"/>
      <c r="D33" s="20"/>
      <c r="E33" s="20"/>
      <c r="F33" s="20"/>
      <c r="G33" s="20"/>
      <c r="H33" s="20"/>
      <c r="I33" s="20"/>
      <c r="J33" s="20"/>
      <c r="K33" s="20"/>
      <c r="L33" s="20"/>
      <c r="M33" s="20"/>
    </row>
    <row r="34" ht="18" customHeight="1">
      <c r="I34" s="8" t="inlineStr">
        <is>
          <t xml:space="preserve">Total</t>
        </is>
      </c>
      <c r="K34" s="8" t="inlineStr">
        <is>
          <t xml:space="preserve">Ineligible</t>
        </is>
      </c>
      <c r="L34" s="8" t="inlineStr">
        <is>
          <t xml:space="preserve">Eligible</t>
        </is>
      </c>
    </row>
    <row r="35">
      <c r="A35" s="14" t="inlineStr">
        <is>
          <t xml:space="preserve">Items with no license term + other charges</t>
        </is>
      </c>
      <c r="B35" s="14"/>
      <c r="C35" s="14"/>
      <c r="D35" s="14"/>
      <c r="E35" s="14"/>
      <c r="F35" s="14"/>
      <c r="G35" s="14"/>
      <c r="H35" s="14"/>
      <c r="I35" s="15">
        <f>SUMIFS(J9:J27,$E$9:$E$27,"")+SUM(J30:J31)</f>
      </c>
      <c r="K35" s="15">
        <f>SUMIFS(K9:K27,$E$9:$E$27,"")+SUM(K30:K31)</f>
      </c>
      <c r="L35" s="15">
        <f>SUMIFS(L9:L27,$E$9:$E$27,"")+SUM(L30:L31)</f>
      </c>
    </row>
  </sheetData>
  <mergeCells count="8">
    <mergeCell ref="A5:M5"/>
    <mergeCell ref="A7:E7"/>
    <mergeCell ref="F7:M7"/>
    <mergeCell ref="A29:M29"/>
    <mergeCell ref="A30:I30"/>
    <mergeCell ref="A31:I31"/>
    <mergeCell ref="A33:M33"/>
    <mergeCell ref="A35:H35"/>
  </mergeCells>
  <dataValidations count="1">
    <dataValidation type="decimal" operator="greaterThanOrEqual" allowBlank="1" showErrorMessage="1" errorTitle="Number" error="Enter a number (no $ sign or text)." sqref="H9 I9 K9 H10 I10 K10 H11 I11 K11 H12 I12 K12 H13 I13 K13 H14 I14 K14 H15 I15 K15 H16 I16 K16 H17 I17 K17 H18 I18 K18 H19 I19 K19 H20 I20 K20 H21 I21 K21 H22 I22 K22 H23 I23 K23 H24 I24 K24 H25 I25 K25 H26 I26 K26 H27 I27 K27 J30 K30 J31 K31">
      <formula1>0</formula1>
    </dataValidation>
  </dataValidations>
  <pageMargins left="0.4" right="0.4" top="0.5" bottom="0.5" header="0.3" footer="0.3"/>
  <pageSetup orientation="landscape" fitToWidth="1" fitToHeight="0"/>
  <headerFooter>
    <oddFooter>&amp;LSpearfish School District 40-2 · FY2027 Pricing Form&amp;C&amp;7© 2026 E-Rate Complete, LLC. All rights reserved. Reuse prohibited.&amp;R&amp;10Page &amp;P of &amp;N</oddFooter>
  </headerFooter>
</worksheet>
</file>

<file path=docProps/app.xml><?xml version="1.0" encoding="utf-8"?>
<Properties xmlns="http://schemas.openxmlformats.org/officeDocument/2006/extended-properties">
  <Application>Microsoft Excel</Application>
  <Company>E-Rate Complete, LLC</Company>
</Properties>
</file>

<file path=docProps/core.xml><?xml version="1.0" encoding="utf-8"?>
<cp:coreProperties xmlns:cp="http://schemas.openxmlformats.org/package/2006/metadata/core-properties" xmlns:dc="http://purl.org/dc/elements/1.1/" xmlns:dcterms="http://purl.org/dc/terms/" xmlns:xsi="http://www.w3.org/2001/XMLSchema-instance">
  <dc:title>Spearfish School District 40-2 FY2027 Pricing Form - C2 Spearfish</dc:title>
  <dc:creator>E-Rate Complete</dc:creator>
  <cp:lastModifiedBy>E-Rate Complete</cp:lastModifiedBy>
  <dcterms:created xsi:type="dcterms:W3CDTF">2026-11-03T22:02:01Z</dcterms:created>
  <dcterms:modified xsi:type="dcterms:W3CDTF">2026-11-03T22:02:01Z</dcterms:modified>
</cp:coreProperties>
</file>