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wvk12.sharepoint.com/sites/E-rate2024/Shared Documents/General_/Contracts/NET contract/RFP Documents for new contract/WV RFP documents/"/>
    </mc:Choice>
  </mc:AlternateContent>
  <xr:revisionPtr revIDLastSave="0" documentId="8_{C3AFEEF0-579E-45E8-9909-C05A1943043A}" xr6:coauthVersionLast="47" xr6:coauthVersionMax="47" xr10:uidLastSave="{00000000-0000-0000-0000-000000000000}"/>
  <bookViews>
    <workbookView xWindow="28680" yWindow="-120" windowWidth="29040" windowHeight="15720" xr2:uid="{00000000-000D-0000-FFFF-FFFF00000000}"/>
  </bookViews>
  <sheets>
    <sheet name="Exhibit_B_-_Discount_Sheet" sheetId="2" r:id="rId1"/>
    <sheet name="Exhibit_A_-_Cost_Sheet" sheetId="1" r:id="rId2"/>
    <sheet name="Work Checklist" sheetId="3" state="hidden" r:id="rId3"/>
    <sheet name="Lifecycle Verification" sheetId="4" state="hidden" r:id="rId4"/>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 l="1"/>
  <c r="B2615" i="1"/>
  <c r="B2600" i="1"/>
  <c r="B2585" i="1"/>
  <c r="B2570" i="1"/>
  <c r="B2555" i="1"/>
  <c r="B2540" i="1"/>
  <c r="B2525" i="1"/>
  <c r="B2510" i="1"/>
  <c r="B2495" i="1"/>
  <c r="B2480" i="1"/>
  <c r="B2465" i="1"/>
  <c r="B2450" i="1"/>
  <c r="B2435" i="1"/>
  <c r="B2420" i="1"/>
  <c r="B2405" i="1"/>
  <c r="B2390" i="1"/>
  <c r="B2375" i="1"/>
  <c r="B2360" i="1"/>
  <c r="B2345" i="1"/>
  <c r="B2330" i="1"/>
  <c r="B2315" i="1"/>
  <c r="B2300" i="1"/>
  <c r="B2285" i="1"/>
  <c r="B2270" i="1"/>
  <c r="B2255" i="1"/>
  <c r="B2240" i="1"/>
  <c r="B2225" i="1"/>
  <c r="B2210" i="1"/>
  <c r="B2195" i="1"/>
  <c r="B2180" i="1"/>
  <c r="B2165" i="1"/>
  <c r="B2150" i="1"/>
  <c r="B2135" i="1"/>
  <c r="B2120" i="1"/>
  <c r="B2105" i="1"/>
  <c r="B2090" i="1"/>
  <c r="B2075" i="1"/>
  <c r="B2060" i="1"/>
  <c r="B2045" i="1"/>
  <c r="B2030" i="1"/>
  <c r="B2015" i="1"/>
  <c r="B2000" i="1"/>
  <c r="B1985" i="1"/>
  <c r="B1970" i="1"/>
  <c r="B1955" i="1"/>
  <c r="B1940" i="1"/>
  <c r="B1925" i="1"/>
  <c r="B1850" i="1"/>
  <c r="B1835" i="1"/>
  <c r="B1820" i="1"/>
  <c r="B1805" i="1"/>
  <c r="B1790" i="1"/>
  <c r="B1775" i="1"/>
  <c r="B1760" i="1"/>
  <c r="B1745" i="1"/>
  <c r="B1730" i="1"/>
  <c r="B1715" i="1"/>
  <c r="B1700" i="1"/>
  <c r="B1685" i="1"/>
  <c r="B1670" i="1"/>
  <c r="B1655" i="1"/>
  <c r="B1640" i="1"/>
  <c r="B1625" i="1"/>
  <c r="B1610" i="1"/>
  <c r="B1595" i="1"/>
  <c r="B1580" i="1"/>
  <c r="B1565" i="1"/>
  <c r="B1550" i="1"/>
  <c r="B1535" i="1"/>
  <c r="B1520" i="1"/>
  <c r="B1505" i="1"/>
  <c r="B1490" i="1"/>
  <c r="B1474" i="1"/>
  <c r="B1458" i="1"/>
  <c r="B1442" i="1"/>
  <c r="B1426" i="1"/>
  <c r="B1413" i="1"/>
  <c r="B1400" i="1"/>
  <c r="B1387" i="1"/>
  <c r="B1374" i="1"/>
  <c r="B1361" i="1"/>
  <c r="B1348" i="1"/>
  <c r="B1335" i="1"/>
  <c r="B1322" i="1"/>
  <c r="B1307" i="1"/>
  <c r="B1292" i="1"/>
  <c r="B1277" i="1"/>
  <c r="B1263" i="1"/>
  <c r="B1249" i="1"/>
  <c r="B1235" i="1"/>
  <c r="B1222" i="1"/>
  <c r="B1209" i="1"/>
  <c r="B1196" i="1"/>
  <c r="B1183" i="1"/>
  <c r="B1166" i="1"/>
  <c r="B1149" i="1"/>
  <c r="B1132" i="1"/>
  <c r="B1115" i="1"/>
  <c r="B1098" i="1"/>
  <c r="B1081" i="1"/>
  <c r="B1064" i="1"/>
  <c r="B1047" i="1"/>
  <c r="B1028" i="1"/>
  <c r="B1009" i="1"/>
  <c r="B990" i="1"/>
  <c r="B973" i="1"/>
  <c r="B956" i="1"/>
  <c r="B939" i="1"/>
  <c r="B922" i="1"/>
  <c r="B905" i="1"/>
  <c r="B888" i="1"/>
  <c r="B871" i="1"/>
  <c r="B854" i="1"/>
  <c r="B837" i="1"/>
  <c r="B820" i="1"/>
  <c r="B803" i="1"/>
  <c r="B786" i="1"/>
  <c r="B768" i="1"/>
  <c r="B751" i="1"/>
  <c r="B734" i="1"/>
  <c r="B717" i="1"/>
  <c r="B700" i="1"/>
  <c r="B683" i="1"/>
  <c r="B666" i="1"/>
  <c r="B648" i="1"/>
  <c r="B630" i="1"/>
  <c r="B619" i="1"/>
  <c r="B608" i="1"/>
  <c r="B597" i="1"/>
  <c r="B586" i="1"/>
  <c r="B575" i="1"/>
  <c r="B564" i="1"/>
  <c r="B553" i="1"/>
  <c r="B542" i="1"/>
  <c r="B531" i="1"/>
  <c r="B520" i="1"/>
  <c r="B509" i="1"/>
  <c r="B498" i="1"/>
  <c r="B487" i="1"/>
  <c r="B476" i="1"/>
  <c r="B465" i="1"/>
  <c r="B454" i="1"/>
  <c r="B443" i="1"/>
  <c r="B432" i="1"/>
  <c r="B421" i="1"/>
  <c r="B410" i="1"/>
  <c r="B399" i="1"/>
  <c r="B388" i="1"/>
  <c r="B377" i="1"/>
  <c r="B366" i="1"/>
  <c r="B355" i="1"/>
  <c r="B344" i="1"/>
  <c r="B333" i="1"/>
  <c r="B315" i="1"/>
  <c r="B296" i="1"/>
  <c r="B277" i="1"/>
  <c r="B258" i="1"/>
  <c r="B239" i="1"/>
  <c r="B220" i="1"/>
  <c r="B201" i="1"/>
  <c r="B182" i="1"/>
  <c r="B163" i="1"/>
  <c r="B145" i="1"/>
  <c r="B147" i="1" s="1"/>
  <c r="D133" i="1" s="1"/>
  <c r="B126" i="1"/>
  <c r="B128" i="1" s="1"/>
  <c r="D114" i="1" s="1"/>
  <c r="B107" i="1"/>
  <c r="B89" i="1"/>
  <c r="B71" i="1"/>
  <c r="B53" i="1"/>
  <c r="B35" i="1"/>
  <c r="B37" i="1" s="1"/>
  <c r="D23" i="1" s="1"/>
  <c r="B1912" i="1"/>
  <c r="B166" i="2" s="1"/>
  <c r="B1897" i="1"/>
  <c r="B165" i="2" s="1"/>
  <c r="B1882" i="1"/>
  <c r="B164" i="2" s="1"/>
  <c r="B1867" i="1"/>
  <c r="B163" i="2" s="1"/>
  <c r="B2028" i="1"/>
  <c r="C2021" i="1"/>
  <c r="B2152" i="1"/>
  <c r="B2148" i="1"/>
  <c r="D2141" i="1"/>
  <c r="C2141" i="1"/>
  <c r="B2047" i="1"/>
  <c r="B2043" i="1"/>
  <c r="D2036" i="1"/>
  <c r="C2036" i="1"/>
  <c r="B2017" i="1"/>
  <c r="B2013" i="1"/>
  <c r="D2006" i="1"/>
  <c r="C2006" i="1"/>
  <c r="B2002" i="1"/>
  <c r="B1998" i="1"/>
  <c r="D1991" i="1"/>
  <c r="C1991" i="1"/>
  <c r="B1942" i="1"/>
  <c r="B1938" i="1"/>
  <c r="D1931" i="1"/>
  <c r="C1931" i="1"/>
  <c r="C1916" i="1"/>
  <c r="B1923" i="1"/>
  <c r="B1927" i="1"/>
  <c r="D1916" i="1" s="1"/>
  <c r="C1946" i="1"/>
  <c r="B1953" i="1"/>
  <c r="B1957" i="1"/>
  <c r="D1946" i="1" s="1"/>
  <c r="C1961" i="1"/>
  <c r="B1968" i="1"/>
  <c r="B1972" i="1"/>
  <c r="D1961" i="1" s="1"/>
  <c r="C1976" i="1"/>
  <c r="B1983" i="1"/>
  <c r="B1987" i="1"/>
  <c r="D1976" i="1" s="1"/>
  <c r="B2032" i="1"/>
  <c r="D2021" i="1" s="1"/>
  <c r="C2051" i="1"/>
  <c r="B2058" i="1"/>
  <c r="B2062" i="1"/>
  <c r="D2051" i="1" s="1"/>
  <c r="C2066" i="1"/>
  <c r="B2073" i="1"/>
  <c r="B2077" i="1"/>
  <c r="D2066" i="1" s="1"/>
  <c r="C2081" i="1"/>
  <c r="B2088" i="1"/>
  <c r="B2092" i="1"/>
  <c r="D2081" i="1" s="1"/>
  <c r="C2096" i="1"/>
  <c r="B2103" i="1"/>
  <c r="B2107" i="1"/>
  <c r="D2096" i="1" s="1"/>
  <c r="C2111" i="1"/>
  <c r="B2118" i="1"/>
  <c r="B2122" i="1"/>
  <c r="D2111" i="1" s="1"/>
  <c r="C2126" i="1"/>
  <c r="B2133" i="1"/>
  <c r="B2137" i="1"/>
  <c r="D2126" i="1" s="1"/>
  <c r="C2156" i="1"/>
  <c r="B2163" i="1"/>
  <c r="B2167" i="1"/>
  <c r="D2156" i="1" s="1"/>
  <c r="C2171" i="1"/>
  <c r="B2178" i="1"/>
  <c r="B2182" i="1"/>
  <c r="D2171" i="1" s="1"/>
  <c r="C2186" i="1"/>
  <c r="B2193" i="1"/>
  <c r="B2197" i="1"/>
  <c r="D2186" i="1" s="1"/>
  <c r="C2201" i="1"/>
  <c r="B2208" i="1"/>
  <c r="B2212" i="1"/>
  <c r="D2201" i="1" s="1"/>
  <c r="C2216" i="1"/>
  <c r="B2223" i="1"/>
  <c r="B2227" i="1"/>
  <c r="D2216" i="1" s="1"/>
  <c r="B2437" i="1"/>
  <c r="B2433" i="1"/>
  <c r="D2426" i="1"/>
  <c r="C2426" i="1"/>
  <c r="B2422" i="1"/>
  <c r="B2418" i="1"/>
  <c r="D2411" i="1"/>
  <c r="C2411" i="1"/>
  <c r="B2482" i="1"/>
  <c r="B2478" i="1"/>
  <c r="D2471" i="1"/>
  <c r="C2471" i="1"/>
  <c r="B2467" i="1"/>
  <c r="B2463" i="1"/>
  <c r="D2456" i="1"/>
  <c r="C2456" i="1"/>
  <c r="B2527" i="1"/>
  <c r="B2523" i="1"/>
  <c r="D2516" i="1"/>
  <c r="C2516" i="1"/>
  <c r="B2512" i="1"/>
  <c r="B2508" i="1"/>
  <c r="D2501" i="1"/>
  <c r="C2501" i="1"/>
  <c r="B2572" i="1"/>
  <c r="B2568" i="1"/>
  <c r="D2561" i="1"/>
  <c r="C2561" i="1"/>
  <c r="B2557" i="1"/>
  <c r="B2553" i="1"/>
  <c r="D2546" i="1"/>
  <c r="C2546" i="1"/>
  <c r="B2617" i="1"/>
  <c r="B2613" i="1"/>
  <c r="D2606" i="1"/>
  <c r="C2606" i="1"/>
  <c r="B2602" i="1"/>
  <c r="B2598" i="1"/>
  <c r="D2591" i="1"/>
  <c r="C2591" i="1"/>
  <c r="B1627" i="1"/>
  <c r="B1623" i="1"/>
  <c r="D1616" i="1"/>
  <c r="C1616" i="1"/>
  <c r="B1612" i="1"/>
  <c r="B1608" i="1"/>
  <c r="D1601" i="1"/>
  <c r="C1601" i="1"/>
  <c r="B1672" i="1"/>
  <c r="B1668" i="1"/>
  <c r="D1661" i="1"/>
  <c r="C1661" i="1"/>
  <c r="B1657" i="1"/>
  <c r="B1653" i="1"/>
  <c r="D1646" i="1"/>
  <c r="C1646" i="1"/>
  <c r="B1717" i="1"/>
  <c r="B1713" i="1"/>
  <c r="D1706" i="1"/>
  <c r="C1706" i="1"/>
  <c r="B1702" i="1"/>
  <c r="B1698" i="1"/>
  <c r="D1691" i="1"/>
  <c r="C1691" i="1"/>
  <c r="B1762" i="1"/>
  <c r="B1758" i="1"/>
  <c r="D1751" i="1"/>
  <c r="C1751" i="1"/>
  <c r="B1747" i="1"/>
  <c r="B1743" i="1"/>
  <c r="D1736" i="1"/>
  <c r="C1736" i="1"/>
  <c r="B1807" i="1"/>
  <c r="B1803" i="1"/>
  <c r="D1796" i="1"/>
  <c r="C1796" i="1"/>
  <c r="B1792" i="1"/>
  <c r="B1788" i="1"/>
  <c r="D1781" i="1"/>
  <c r="C1781" i="1"/>
  <c r="B1852" i="1"/>
  <c r="B1848" i="1"/>
  <c r="D1841" i="1"/>
  <c r="C1841" i="1"/>
  <c r="B1837" i="1"/>
  <c r="B1833" i="1"/>
  <c r="D1826" i="1"/>
  <c r="C1826" i="1"/>
  <c r="B1224" i="1"/>
  <c r="B1220" i="1"/>
  <c r="D1215" i="1"/>
  <c r="C1215" i="1"/>
  <c r="B1211" i="1"/>
  <c r="B1207" i="1"/>
  <c r="D1202" i="1"/>
  <c r="C1202" i="1"/>
  <c r="B1265" i="1"/>
  <c r="B1261" i="1"/>
  <c r="D1256" i="1"/>
  <c r="C1256" i="1"/>
  <c r="B1251" i="1"/>
  <c r="B1247" i="1"/>
  <c r="D1242" i="1"/>
  <c r="C1242" i="1"/>
  <c r="B1309" i="1"/>
  <c r="B1305" i="1"/>
  <c r="D1300" i="1"/>
  <c r="C1300" i="1"/>
  <c r="B1294" i="1"/>
  <c r="B1290" i="1"/>
  <c r="D1285" i="1"/>
  <c r="C1285" i="1"/>
  <c r="B1350" i="1"/>
  <c r="B1346" i="1"/>
  <c r="D1341" i="1"/>
  <c r="C1341" i="1"/>
  <c r="B1337" i="1"/>
  <c r="B1333" i="1"/>
  <c r="D1328" i="1"/>
  <c r="C1328" i="1"/>
  <c r="B1389" i="1"/>
  <c r="B1385" i="1"/>
  <c r="D1380" i="1"/>
  <c r="C1380" i="1"/>
  <c r="B1376" i="1"/>
  <c r="B1372" i="1"/>
  <c r="D1367" i="1"/>
  <c r="C1367" i="1"/>
  <c r="B1428" i="1"/>
  <c r="B1424" i="1"/>
  <c r="D1419" i="1"/>
  <c r="C1419" i="1"/>
  <c r="B1415" i="1"/>
  <c r="B1411" i="1"/>
  <c r="D1406" i="1"/>
  <c r="C1406" i="1"/>
  <c r="B1030" i="1"/>
  <c r="D1016" i="1"/>
  <c r="C1016" i="1"/>
  <c r="B1011" i="1"/>
  <c r="D997" i="1"/>
  <c r="C997" i="1"/>
  <c r="B992" i="1"/>
  <c r="D978" i="1"/>
  <c r="C978" i="1"/>
  <c r="B873" i="1"/>
  <c r="B869" i="1"/>
  <c r="D860" i="1"/>
  <c r="C860" i="1"/>
  <c r="D859" i="1"/>
  <c r="C859" i="1"/>
  <c r="B856" i="1"/>
  <c r="B852" i="1"/>
  <c r="D843" i="1"/>
  <c r="C843" i="1"/>
  <c r="D842" i="1"/>
  <c r="C842" i="1"/>
  <c r="B924" i="1"/>
  <c r="B920" i="1"/>
  <c r="D911" i="1"/>
  <c r="C911" i="1"/>
  <c r="D910" i="1"/>
  <c r="C910" i="1"/>
  <c r="B907" i="1"/>
  <c r="B903" i="1"/>
  <c r="D894" i="1"/>
  <c r="C894" i="1"/>
  <c r="D893" i="1"/>
  <c r="C893" i="1"/>
  <c r="B975" i="1"/>
  <c r="B971" i="1"/>
  <c r="D962" i="1"/>
  <c r="C962" i="1"/>
  <c r="D961" i="1"/>
  <c r="C961" i="1"/>
  <c r="B958" i="1"/>
  <c r="B954" i="1"/>
  <c r="D945" i="1"/>
  <c r="C945" i="1"/>
  <c r="D944" i="1"/>
  <c r="C944" i="1"/>
  <c r="B1026" i="1"/>
  <c r="D1017" i="1"/>
  <c r="C1017" i="1"/>
  <c r="B1007" i="1"/>
  <c r="D998" i="1"/>
  <c r="C998" i="1"/>
  <c r="B1083" i="1"/>
  <c r="B1079" i="1"/>
  <c r="D1070" i="1"/>
  <c r="C1070" i="1"/>
  <c r="B1066" i="1"/>
  <c r="B1062" i="1"/>
  <c r="D1053" i="1"/>
  <c r="C1053" i="1"/>
  <c r="B1134" i="1"/>
  <c r="B1130" i="1"/>
  <c r="D1121" i="1"/>
  <c r="C1121" i="1"/>
  <c r="B1117" i="1"/>
  <c r="B1113" i="1"/>
  <c r="D1104" i="1"/>
  <c r="C1104" i="1"/>
  <c r="B1185" i="1"/>
  <c r="B1181" i="1"/>
  <c r="D1172" i="1"/>
  <c r="C1172" i="1"/>
  <c r="B1168" i="1"/>
  <c r="B1164" i="1"/>
  <c r="D1155" i="1"/>
  <c r="C1155" i="1"/>
  <c r="B632" i="1"/>
  <c r="B628" i="1"/>
  <c r="D625" i="1"/>
  <c r="C625" i="1"/>
  <c r="B621" i="1"/>
  <c r="B617" i="1"/>
  <c r="D614" i="1"/>
  <c r="C614" i="1"/>
  <c r="B610" i="1"/>
  <c r="B606" i="1"/>
  <c r="D603" i="1"/>
  <c r="C603" i="1"/>
  <c r="B599" i="1"/>
  <c r="B595" i="1"/>
  <c r="D592" i="1"/>
  <c r="C592" i="1"/>
  <c r="B588" i="1"/>
  <c r="B584" i="1"/>
  <c r="D581" i="1"/>
  <c r="C581" i="1"/>
  <c r="B577" i="1"/>
  <c r="B573" i="1"/>
  <c r="D570" i="1"/>
  <c r="C570" i="1"/>
  <c r="B566" i="1"/>
  <c r="B562" i="1"/>
  <c r="D559" i="1"/>
  <c r="C559" i="1"/>
  <c r="B555" i="1"/>
  <c r="B551" i="1"/>
  <c r="D548" i="1"/>
  <c r="C548" i="1"/>
  <c r="B544" i="1"/>
  <c r="B540" i="1"/>
  <c r="D537" i="1"/>
  <c r="C537" i="1"/>
  <c r="B533" i="1"/>
  <c r="B529" i="1"/>
  <c r="D526" i="1"/>
  <c r="C526" i="1"/>
  <c r="B522" i="1"/>
  <c r="B518" i="1"/>
  <c r="D515" i="1"/>
  <c r="C515" i="1"/>
  <c r="B511" i="1"/>
  <c r="B507" i="1"/>
  <c r="D504" i="1"/>
  <c r="C504" i="1"/>
  <c r="B500" i="1"/>
  <c r="B496" i="1"/>
  <c r="D493" i="1"/>
  <c r="C493" i="1"/>
  <c r="B489" i="1"/>
  <c r="B485" i="1"/>
  <c r="D482" i="1"/>
  <c r="C482" i="1"/>
  <c r="B478" i="1"/>
  <c r="B474" i="1"/>
  <c r="D471" i="1"/>
  <c r="C471" i="1"/>
  <c r="B467" i="1"/>
  <c r="B463" i="1"/>
  <c r="D460" i="1"/>
  <c r="C460" i="1"/>
  <c r="B456" i="1"/>
  <c r="B452" i="1"/>
  <c r="D449" i="1"/>
  <c r="C449" i="1"/>
  <c r="B445" i="1"/>
  <c r="B441" i="1"/>
  <c r="D438" i="1"/>
  <c r="C438" i="1"/>
  <c r="B434" i="1"/>
  <c r="B430" i="1"/>
  <c r="D427" i="1"/>
  <c r="C427" i="1"/>
  <c r="B423" i="1"/>
  <c r="B419" i="1"/>
  <c r="D416" i="1"/>
  <c r="C416" i="1"/>
  <c r="B412" i="1"/>
  <c r="B408" i="1"/>
  <c r="D405" i="1"/>
  <c r="C405" i="1"/>
  <c r="B401" i="1"/>
  <c r="B397" i="1"/>
  <c r="D394" i="1"/>
  <c r="C394" i="1"/>
  <c r="B390" i="1"/>
  <c r="B386" i="1"/>
  <c r="D383" i="1"/>
  <c r="C383" i="1"/>
  <c r="B379" i="1"/>
  <c r="B375" i="1"/>
  <c r="D372" i="1"/>
  <c r="C372" i="1"/>
  <c r="B368" i="1"/>
  <c r="B364" i="1"/>
  <c r="D361" i="1"/>
  <c r="C361" i="1"/>
  <c r="B357" i="1"/>
  <c r="B353" i="1"/>
  <c r="D350" i="1"/>
  <c r="C350" i="1"/>
  <c r="B346" i="1"/>
  <c r="B342" i="1"/>
  <c r="D339" i="1"/>
  <c r="C339" i="1"/>
  <c r="B2583" i="1"/>
  <c r="B2538" i="1"/>
  <c r="B2493" i="1"/>
  <c r="B2448" i="1"/>
  <c r="B2403" i="1"/>
  <c r="B2388" i="1"/>
  <c r="B2373" i="1"/>
  <c r="B2358" i="1"/>
  <c r="B2343" i="1"/>
  <c r="B2328" i="1"/>
  <c r="B2313" i="1"/>
  <c r="C1901" i="1"/>
  <c r="B1908" i="1"/>
  <c r="C1886" i="1"/>
  <c r="B1893" i="1"/>
  <c r="C1871" i="1"/>
  <c r="B1878" i="1"/>
  <c r="C1856" i="1"/>
  <c r="B1863" i="1"/>
  <c r="C1811" i="1"/>
  <c r="B1818" i="1"/>
  <c r="C1766" i="1"/>
  <c r="B1773" i="1"/>
  <c r="C1721" i="1"/>
  <c r="B1728" i="1"/>
  <c r="C1676" i="1"/>
  <c r="B1683" i="1"/>
  <c r="C1631" i="1"/>
  <c r="B1638" i="1"/>
  <c r="C1586" i="1"/>
  <c r="B1593" i="1"/>
  <c r="C1571" i="1"/>
  <c r="B1578" i="1"/>
  <c r="C1556" i="1"/>
  <c r="B1563" i="1"/>
  <c r="C1541" i="1"/>
  <c r="B1548" i="1"/>
  <c r="B1582" i="1"/>
  <c r="D1571" i="1" s="1"/>
  <c r="C1526" i="1"/>
  <c r="B1533" i="1"/>
  <c r="C1511" i="1"/>
  <c r="B1518" i="1"/>
  <c r="C1496" i="1"/>
  <c r="B1503" i="1"/>
  <c r="C1480" i="1"/>
  <c r="B1488" i="1"/>
  <c r="C1464" i="1"/>
  <c r="B1472" i="1"/>
  <c r="C1448" i="1"/>
  <c r="B1456" i="1"/>
  <c r="C1432" i="1"/>
  <c r="B1440" i="1"/>
  <c r="C1393" i="1"/>
  <c r="B1398" i="1"/>
  <c r="C1354" i="1"/>
  <c r="B1359" i="1"/>
  <c r="C1315" i="1"/>
  <c r="B1320" i="1"/>
  <c r="C1270" i="1"/>
  <c r="B1275" i="1"/>
  <c r="C1228" i="1"/>
  <c r="B1233" i="1"/>
  <c r="C1189" i="1"/>
  <c r="B1194" i="1"/>
  <c r="D979" i="1"/>
  <c r="C1138" i="1"/>
  <c r="B1147" i="1"/>
  <c r="C1087" i="1"/>
  <c r="B1096" i="1"/>
  <c r="C1036" i="1"/>
  <c r="B1045" i="1"/>
  <c r="C979" i="1"/>
  <c r="B988" i="1"/>
  <c r="C928" i="1"/>
  <c r="B937" i="1"/>
  <c r="C877" i="1"/>
  <c r="B886" i="1"/>
  <c r="C826" i="1"/>
  <c r="B835" i="1"/>
  <c r="C809" i="1"/>
  <c r="B818" i="1"/>
  <c r="C792" i="1"/>
  <c r="B801" i="1"/>
  <c r="C775" i="1"/>
  <c r="B784" i="1"/>
  <c r="C757" i="1"/>
  <c r="B766" i="1"/>
  <c r="C740" i="1"/>
  <c r="B749" i="1"/>
  <c r="C723" i="1"/>
  <c r="B732" i="1"/>
  <c r="C706" i="1"/>
  <c r="B715" i="1"/>
  <c r="C689" i="1"/>
  <c r="B698" i="1"/>
  <c r="C672" i="1"/>
  <c r="B681" i="1"/>
  <c r="B664" i="1"/>
  <c r="B646" i="1"/>
  <c r="C2576" i="1"/>
  <c r="C2531" i="1"/>
  <c r="C2486" i="1"/>
  <c r="C2441" i="1"/>
  <c r="C2396" i="1"/>
  <c r="C2381" i="1"/>
  <c r="C2366" i="1"/>
  <c r="C2351" i="1"/>
  <c r="C2336" i="1"/>
  <c r="C2321" i="1"/>
  <c r="C2306" i="1"/>
  <c r="C2291" i="1"/>
  <c r="C2276" i="1"/>
  <c r="C2261" i="1"/>
  <c r="C2246" i="1"/>
  <c r="C2231" i="1"/>
  <c r="C927" i="1"/>
  <c r="C876" i="1"/>
  <c r="C825" i="1"/>
  <c r="C654" i="1"/>
  <c r="C636" i="1"/>
  <c r="C321" i="1"/>
  <c r="C303" i="1"/>
  <c r="C284" i="1"/>
  <c r="C265" i="1"/>
  <c r="C246" i="1"/>
  <c r="C227" i="1"/>
  <c r="C208" i="1"/>
  <c r="C189" i="1"/>
  <c r="C170" i="1"/>
  <c r="C151" i="1"/>
  <c r="C133" i="1"/>
  <c r="C114" i="1"/>
  <c r="C41" i="1"/>
  <c r="C23" i="1"/>
  <c r="B2587" i="1"/>
  <c r="D2576" i="1" s="1"/>
  <c r="B2542" i="1"/>
  <c r="D2531" i="1" s="1"/>
  <c r="B2497" i="1"/>
  <c r="D2486" i="1" s="1"/>
  <c r="B2452" i="1"/>
  <c r="D2441" i="1" s="1"/>
  <c r="B2407" i="1"/>
  <c r="D2396" i="1" s="1"/>
  <c r="B2298" i="1"/>
  <c r="B2302" i="1"/>
  <c r="D2291" i="1" s="1"/>
  <c r="B2392" i="1"/>
  <c r="D2381" i="1" s="1"/>
  <c r="B2377" i="1"/>
  <c r="D2366" i="1" s="1"/>
  <c r="B2362" i="1"/>
  <c r="D2351" i="1" s="1"/>
  <c r="B2347" i="1"/>
  <c r="D2336" i="1" s="1"/>
  <c r="B2332" i="1"/>
  <c r="D2321" i="1" s="1"/>
  <c r="B2317" i="1"/>
  <c r="D2306" i="1" s="1"/>
  <c r="B2287" i="1"/>
  <c r="D2276" i="1" s="1"/>
  <c r="B2283" i="1"/>
  <c r="B2272" i="1"/>
  <c r="D2261" i="1" s="1"/>
  <c r="B2268" i="1"/>
  <c r="B2257" i="1"/>
  <c r="D2246" i="1" s="1"/>
  <c r="B2253" i="1"/>
  <c r="B2242" i="1"/>
  <c r="D2231" i="1" s="1"/>
  <c r="B2238" i="1"/>
  <c r="D1901" i="1"/>
  <c r="D1886" i="1"/>
  <c r="D1871" i="1"/>
  <c r="D1856" i="1"/>
  <c r="B1822" i="1"/>
  <c r="D1811" i="1" s="1"/>
  <c r="B1777" i="1"/>
  <c r="D1766" i="1" s="1"/>
  <c r="B1732" i="1"/>
  <c r="D1721" i="1" s="1"/>
  <c r="B1687" i="1"/>
  <c r="D1676" i="1" s="1"/>
  <c r="B1642" i="1"/>
  <c r="D1631" i="1" s="1"/>
  <c r="B1597" i="1"/>
  <c r="D1586" i="1" s="1"/>
  <c r="B1567" i="1"/>
  <c r="D1556" i="1" s="1"/>
  <c r="B1552" i="1"/>
  <c r="D1541" i="1" s="1"/>
  <c r="B1537" i="1"/>
  <c r="D1526" i="1" s="1"/>
  <c r="B1522" i="1"/>
  <c r="D1511" i="1" s="1"/>
  <c r="B1492" i="1"/>
  <c r="D1480" i="1" s="1"/>
  <c r="B1476" i="1"/>
  <c r="D1464" i="1" s="1"/>
  <c r="B1460" i="1"/>
  <c r="D1448" i="1" s="1"/>
  <c r="B1402" i="1"/>
  <c r="D1393" i="1" s="1"/>
  <c r="B1363" i="1"/>
  <c r="D1354" i="1" s="1"/>
  <c r="B1324" i="1"/>
  <c r="D1315" i="1" s="1"/>
  <c r="B1279" i="1"/>
  <c r="D1270" i="1" s="1"/>
  <c r="B1237" i="1"/>
  <c r="D1228" i="1" s="1"/>
  <c r="B1198" i="1"/>
  <c r="D1189" i="1" s="1"/>
  <c r="B1151" i="1"/>
  <c r="D1138" i="1" s="1"/>
  <c r="B1100" i="1"/>
  <c r="D1087" i="1" s="1"/>
  <c r="B1049" i="1"/>
  <c r="D1036" i="1" s="1"/>
  <c r="B941" i="1"/>
  <c r="B890" i="1"/>
  <c r="B839" i="1"/>
  <c r="B822" i="1"/>
  <c r="D809" i="1" s="1"/>
  <c r="B805" i="1"/>
  <c r="D792" i="1" s="1"/>
  <c r="B788" i="1"/>
  <c r="D775" i="1" s="1"/>
  <c r="B770" i="1"/>
  <c r="D757" i="1" s="1"/>
  <c r="B753" i="1"/>
  <c r="D740" i="1" s="1"/>
  <c r="B736" i="1"/>
  <c r="D723" i="1" s="1"/>
  <c r="B719" i="1"/>
  <c r="D706" i="1" s="1"/>
  <c r="B702" i="1"/>
  <c r="D689" i="1" s="1"/>
  <c r="B668" i="1"/>
  <c r="D654" i="1" s="1"/>
  <c r="B335" i="1"/>
  <c r="D321" i="1" s="1"/>
  <c r="B331" i="1"/>
  <c r="B317" i="1"/>
  <c r="D303" i="1" s="1"/>
  <c r="B313" i="1"/>
  <c r="B298" i="1"/>
  <c r="D284" i="1" s="1"/>
  <c r="B294" i="1"/>
  <c r="B279" i="1"/>
  <c r="D265" i="1" s="1"/>
  <c r="B275" i="1"/>
  <c r="B260" i="1"/>
  <c r="D246" i="1" s="1"/>
  <c r="B256" i="1"/>
  <c r="B241" i="1"/>
  <c r="D227" i="1" s="1"/>
  <c r="B237" i="1"/>
  <c r="B222" i="1"/>
  <c r="D208" i="1" s="1"/>
  <c r="B218" i="1"/>
  <c r="B203" i="1"/>
  <c r="D189" i="1" s="1"/>
  <c r="B199" i="1"/>
  <c r="B184" i="1"/>
  <c r="D170" i="1" s="1"/>
  <c r="B180" i="1"/>
  <c r="B165" i="1"/>
  <c r="D151" i="1" s="1"/>
  <c r="B161" i="1"/>
  <c r="B143" i="1"/>
  <c r="B124" i="1"/>
  <c r="B109" i="1"/>
  <c r="D95" i="1" s="1"/>
  <c r="B91" i="1"/>
  <c r="D77" i="1" s="1"/>
  <c r="B73" i="1"/>
  <c r="D59" i="1" s="1"/>
  <c r="B55" i="1"/>
  <c r="D41" i="1" s="1"/>
  <c r="B51" i="1"/>
  <c r="B33" i="1"/>
  <c r="D826" i="1" l="1"/>
  <c r="D825" i="1"/>
  <c r="D877" i="1"/>
  <c r="D876" i="1"/>
  <c r="D928" i="1"/>
  <c r="D927" i="1"/>
  <c r="B1507" i="1"/>
  <c r="D1496" i="1" s="1"/>
  <c r="B1444" i="1"/>
  <c r="D1432" i="1" s="1"/>
  <c r="B685" i="1"/>
  <c r="D672" i="1" s="1"/>
  <c r="B650" i="1"/>
  <c r="D636" i="1" s="1"/>
  <c r="B19" i="1"/>
  <c r="D5" i="1" s="1"/>
  <c r="D2620" i="1" s="1"/>
</calcChain>
</file>

<file path=xl/sharedStrings.xml><?xml version="1.0" encoding="utf-8"?>
<sst xmlns="http://schemas.openxmlformats.org/spreadsheetml/2006/main" count="4536" uniqueCount="1018">
  <si>
    <t>Exhibit B - Discount Sheet</t>
  </si>
  <si>
    <t xml:space="preserve">Category: Wired LAN Equipment </t>
  </si>
  <si>
    <t xml:space="preserve">Percent off MSRP/VAP </t>
  </si>
  <si>
    <t xml:space="preserve">Wired LAN Minimum Specs:
24 port 10/100/1000Base-T PoE+ Switch	
10Gb SR SFP+ Module	
Stacking Cables	</t>
  </si>
  <si>
    <t>HPE Aruba Networking</t>
  </si>
  <si>
    <t>%</t>
  </si>
  <si>
    <t>HPE Juniper Networking</t>
  </si>
  <si>
    <t>Cisco</t>
  </si>
  <si>
    <t>Cisco Meraki</t>
  </si>
  <si>
    <t>Extreme Networks</t>
  </si>
  <si>
    <t>Fortinet</t>
  </si>
  <si>
    <t>*Other (please specify)</t>
  </si>
  <si>
    <t>Category: Wireless LAN Equipment</t>
  </si>
  <si>
    <t xml:space="preserve">Wireless LAN Mininum Specs:    WiFi 5 2x2 Access Points Indoor or Outdoor	WiFi 6 2x2 Access Points Indoor or Outdoor	
WiFi 7 2x2 Access Points Indoor or Outdoor	
Virtual Wireless Controllers	
Physical Wireless Controllers	</t>
  </si>
  <si>
    <t>Category: Network Security</t>
  </si>
  <si>
    <t xml:space="preserve">Network Security Specs:
Secure Firewall Appliances	
Managed Security Appliances	
Threat Decection Virtual or Physical	
Content Managers	
Cloud or Physical Firewall	</t>
  </si>
  <si>
    <t>HPE Networking</t>
  </si>
  <si>
    <t xml:space="preserve">Category: Antennas, Connectors &amp; Internal Broadband Components	</t>
  </si>
  <si>
    <t xml:space="preserve">Antennas, Connectors &amp; Internal Broadband Component Minimum Specs:
Mounting Brackets for Access Points	
PoE Injectors	
Outdoor Mounting Hardware	
TNC Cable assemblies	
Various Access Point Antenna	</t>
  </si>
  <si>
    <t>HPE Aruba Networking - Antennas</t>
  </si>
  <si>
    <t>HPE Aruba Networking - Connectors</t>
  </si>
  <si>
    <t>HPE Aruba Networking - Internal Broadband Components</t>
  </si>
  <si>
    <t>HPE Juniper Networking - Antennas</t>
  </si>
  <si>
    <t>HPE Juniper Networking - Connectors</t>
  </si>
  <si>
    <t>HPE Juniper Networking - Internal Broadband Components</t>
  </si>
  <si>
    <t>Cisco - Antennas</t>
  </si>
  <si>
    <t>Cisco - Connectors</t>
  </si>
  <si>
    <t>Cisco - Internal Broadband Components</t>
  </si>
  <si>
    <t>Cisco Meraki - Antennas</t>
  </si>
  <si>
    <t>Cisco Meraki - Connectors</t>
  </si>
  <si>
    <t>Cisco Meraki - Internal Broadband Components</t>
  </si>
  <si>
    <t>Extreme Networks - Antennas</t>
  </si>
  <si>
    <t>Extreme Networks - Connectors</t>
  </si>
  <si>
    <t>Extreme Networks - Internal Broadband Components</t>
  </si>
  <si>
    <t>Fortinet - Antennas</t>
  </si>
  <si>
    <t>Fortinet - Connectors</t>
  </si>
  <si>
    <t>Fortinet - Internal Broadband Components</t>
  </si>
  <si>
    <t xml:space="preserve">Category: Uninterruptible Power Supply (UPS) / Battery Backup	</t>
  </si>
  <si>
    <t xml:space="preserve">Uninterruptible Power Supply (UPS) / Battery Backup Specs:
500VA -11kVA Rack and Floor Mount UPS	
UPS Network Management Cards	
Extended Battery Modules	</t>
  </si>
  <si>
    <t>Eaton</t>
  </si>
  <si>
    <t>APC by Schneider Electric</t>
  </si>
  <si>
    <t>Category: Servers</t>
  </si>
  <si>
    <t>Servers Minimum Specs:
Processor: 8 Core
Network: 1 GbE / 10 GbE / 100 GbE
RAM: 64 GB 
OS: 2 × 960 GB Enterprise SSDs (RAID 1)
Data: 4 × 2 TB Enterprise SSDs or SAS drives (RAID 10)
Usable capacity: ~4 TB</t>
  </si>
  <si>
    <t>Dell Technologies</t>
  </si>
  <si>
    <t>Hewlett Packard Enterprise</t>
  </si>
  <si>
    <t>Lenovo</t>
  </si>
  <si>
    <t>Category: Storage</t>
  </si>
  <si>
    <t>Storage Minimum Specs:
Dual-controller enterprise SAN/NAS
Minimum 20 TB usable capacity
1GbE connectivity
RAID 6 or equivalent
AES-256 encryption
Snapshot capability
Replication capability</t>
  </si>
  <si>
    <t>NetApp</t>
  </si>
  <si>
    <t>VMware by Broadcom</t>
  </si>
  <si>
    <t xml:space="preserve">Category: Virtualization Software &amp; Renewals	</t>
  </si>
  <si>
    <t>Virtualization Minimum Specs:
Support centralized management of virtual machines, storage, and networking
Provide high availability (HA) and live migration capabilities to minimize downtime.
Renewals must include software updates, security patches, technical support, and access to vendor documentation
Multi-year offerings 1/3/5/7/10</t>
  </si>
  <si>
    <t>VMware</t>
  </si>
  <si>
    <t>HPE</t>
  </si>
  <si>
    <t xml:space="preserve">Category: Network Management Software &amp; Licenses	</t>
  </si>
  <si>
    <t xml:space="preserve">Network Management Software and licenses Minimum Specs:
Provide centralized monitoring and management of network devices, including switches, routers, wireless access points, and firewalls.
Support real-time performance monitoring, alerting, reporting, and historical analytics
Include software updates, security patches, technical support
Multi-year offerings 1/3/5/7/10
</t>
  </si>
  <si>
    <t>Juniper</t>
  </si>
  <si>
    <t xml:space="preserve">Category: Racks, Cabinets &amp; Physical Infrastructure	</t>
  </si>
  <si>
    <t>Racks, Cabinets &amp; Physical Infrastructure Minimum Specs:
19" - 84" Height, 24" - 43" Width	 
Freestanding Enclosures and Open Frame	
Wall Mount Enclosures and Swing	
Include locking doors and side panels (where applicable) with adequate cable management and airflow provisions.</t>
  </si>
  <si>
    <t>APC</t>
  </si>
  <si>
    <t>Eaton Tripp Lite</t>
  </si>
  <si>
    <t>Legrand</t>
  </si>
  <si>
    <t>Panduit</t>
  </si>
  <si>
    <t xml:space="preserve">Category: Copper - Structured Cabling </t>
  </si>
  <si>
    <t xml:space="preserve">Copper - Structured Cabling  Minimum Specs:
CAT5e/CAT6/6A Copper cabling drops (shielded and unshielded)	
Support Power over Ethernet (PoE/PoE+/PoE++) applications and Gigabit Ethernet at a minimum
Installed cable runs must be tested, labeled, and certified to applicable TIA/EIA standards
Warranty Coverage 
</t>
  </si>
  <si>
    <t>Corning</t>
  </si>
  <si>
    <t>CommScope</t>
  </si>
  <si>
    <t xml:space="preserve">Category: Fiber Optic - Structured Cabling </t>
  </si>
  <si>
    <t>Fiber Optic - Structured Cabling Minimum Specs:
Installed fiber links must be tested, labeled, and certified using industry-standard optical testing methods
Support a minimum of 1 Gigabit Ethernet connectivity; solutions should be capable of supporting 40Gb, 100Gb, and applicable
RANSI/TIA-compliant fiber optic cabling and components, including OM4 or higher Multi-Mode fiber and OS2 Single-Mode</t>
  </si>
  <si>
    <t xml:space="preserve">Category: Extended Warranties &amp; Manufacturer Support </t>
  </si>
  <si>
    <t>Extended Warranties &amp; Manufacturer Support Minimum Specs:
Provide manufacturer-authorized support with access to software updates, firmware updates, security patches, and technical resources
Warranty Extentions Parts and/or Labor	
Multi-year offerings 1/3/5/7/10</t>
  </si>
  <si>
    <t xml:space="preserve">Category: Professional / Installation Services </t>
  </si>
  <si>
    <t>Hourly Rate (USD)</t>
  </si>
  <si>
    <t xml:space="preserve">Professional / Installation Services Minimum Specs:
90-day warranty on labor and workmanship
Support Hours by Tiers
Rates must be quoted as hourly dollar amounts; percentage-off bids are not applicable
Block hours valid for a minimum of 12 months from the date of purchase
</t>
  </si>
  <si>
    <t>Tier 1 (10-40 hours)</t>
  </si>
  <si>
    <t>Tier 2 (41-120 hours)</t>
  </si>
  <si>
    <t>Tier 3 (121+ Hours)</t>
  </si>
  <si>
    <t>Advanced Block Hours</t>
  </si>
  <si>
    <t>Category: Security Equipment (Physical &amp; Virtual Security Solutions)</t>
  </si>
  <si>
    <t xml:space="preserve">Security Equipment Minimum Specs:
Provide physical-security hardware, software, and management solutions with secure authentication, role-based access, audit logging, and appropriate cybersecurity controls.
Quote each product family separately and identify required licenses, storage, retention, accessories, integrations, and support.
Included:
Video surveillance cameras
Video management, recording, and storage
Physical access-control hardware and software
Visitor management
Intrusion detection, alarms, and intercoms
Environmental and door-status sensors
Automatic license plate recognition (ALPR)
Network Access Control (NAC)
Security Information &amp; Event Management (SIEM)
</t>
  </si>
  <si>
    <t>Genetec</t>
  </si>
  <si>
    <t>AXIS</t>
  </si>
  <si>
    <t>Verkada</t>
  </si>
  <si>
    <t>Category: Communications Equipment</t>
  </si>
  <si>
    <t>Communications Equipment Minimum Specs:
Support centralized administration, user management, monitoring, and reporting capabilities
Support integration with existing IP-based network infrastructure and industry-standard communications protocols
Mulit-year Offerings 1/3/5/7/10</t>
  </si>
  <si>
    <t>Mitel</t>
  </si>
  <si>
    <t>Zoom</t>
  </si>
  <si>
    <t>Singlewire Software</t>
  </si>
  <si>
    <t>Audio Enhancement</t>
  </si>
  <si>
    <t>Category: Content Filtering</t>
  </si>
  <si>
    <t>Content Filtering Minimum Specs:
Support CIPA compliance, including the ability to block or monitor inappropriate, harmful, or unauthorized content categories
Provide web content filtering and policy enforcement for students, staff, and guest users
Mulit-year Offerings 1/3/5/7/10</t>
  </si>
  <si>
    <t>GoGuardian</t>
  </si>
  <si>
    <t>Linewize</t>
  </si>
  <si>
    <t>Lightspeed</t>
  </si>
  <si>
    <t>iboss</t>
  </si>
  <si>
    <t>ManagedMethods</t>
  </si>
  <si>
    <t>Category: Cyber Security Solutions and Renewals</t>
  </si>
  <si>
    <t>Security Equipment Minimum Specs:
Provide automated security updates, threat intelligence updates, vulnerability protection, and incident response capabilities
Provide role-based access controls, audit logging, and secure authentication mechanisms
Included:
Endpoint Detection &amp; Response (EDR)
Extended Detection &amp; Response (XDR)
Security Information &amp; Event Management (SIEM)
Identity &amp; Access Management (IAM)
Multi-Factor Authentication (MFA)
Network Detection &amp; Response (NDR)</t>
  </si>
  <si>
    <t>CrowdStrike</t>
  </si>
  <si>
    <t>Arctic Wolf</t>
  </si>
  <si>
    <t>Evaluation Cost Sheet (Exhibit A)</t>
  </si>
  <si>
    <t>Product</t>
  </si>
  <si>
    <t>Contract Price</t>
  </si>
  <si>
    <t>HPE Aruba Networking CX 6200F 24G Class4 PoE 4SFP+ 370W Switch (JL725B)</t>
  </si>
  <si>
    <t>Manufacturer: HPE Aruba Networking</t>
  </si>
  <si>
    <t>Switch ports: 24 × 10/100/1000BASE-T Class 4 PoE Ethernet ports</t>
  </si>
  <si>
    <t>PoE: IEEE 802.3af/802.3at; up to 30W per port; 370W total PoE capacity</t>
  </si>
  <si>
    <t>Uplinks: 4 × 100M/1/10GbE SFP+ ports</t>
  </si>
  <si>
    <t>10Gb SR module: HPE Aruba Networking J9150D — 10GBASE-SR SFP+, LC multimode fiber</t>
  </si>
  <si>
    <t>Stacking: Up to 8-member HPE Aruba Networking VSF front-plane stack using built-in SFP+ ports</t>
  </si>
  <si>
    <t>Stack cable: HPE Aruba Networking J9281D — 10G SFP+ to SFP+ 1m direct-attach copper cable</t>
  </si>
  <si>
    <t>Alternate stack cable: HPE Aruba Networking J9283D — 10G SFP+ to SFP+ 3m direct-attach copper cable</t>
  </si>
  <si>
    <t>Minimum-spec fit: 24-port Gigabit PoE+, 370W PoE, four 10Gb SFP+ uplinks, and 8-member VSF stacking</t>
  </si>
  <si>
    <t>Brand/Model #</t>
  </si>
  <si>
    <t>MSRP/VAP Price</t>
  </si>
  <si>
    <t>Percent off MSRP/VAP*</t>
  </si>
  <si>
    <t>E-Rate Eligible %</t>
  </si>
  <si>
    <t>Public Site to Verify Model #/List Price</t>
  </si>
  <si>
    <t>https://www.hpe.com/psnow/generateDDS/HPE%20Aruba%20Networking%20CX%206200F%2024G%20Class-4%20PoE%204SFP+%20370W%20Switch%20digital%20data%20sheet-PSN1014739640NOEN.pdf?oid=1014739640&amp;cc=NO&amp;lc=EN&amp;softroll=0&amp;prelaunch=false</t>
  </si>
  <si>
    <t>HPE Juniper Networking EX4000-24P Ethernet Switch</t>
  </si>
  <si>
    <t>Manufacturer: HPE Juniper Networking</t>
  </si>
  <si>
    <t>Switch ports: 24 × 10/100/1000BASE-T Ethernet ports</t>
  </si>
  <si>
    <t>PoE: IEEE 802.3at PoE+; up to 30W per port; 370W total PoE budget</t>
  </si>
  <si>
    <t>Uplinks: 2 × 1/10GbE SFP+ plus 2 × 10GbE SFP+ Virtual Chassis ports</t>
  </si>
  <si>
    <t>10Gb SR module: Juniper EX-SFP-10GE-SR — 10GBASE-SR SFP+, LC, MMF, up to 300m OM3 / 400m OM4</t>
  </si>
  <si>
    <t>Stacking: Up to 6-member Virtual Chassis through dedicated front-panel 10GbE SFP+ ports</t>
  </si>
  <si>
    <t>Stack cable: Juniper EX-SFP-10GE-DAC-1M — 10Gb SFP+ direct-attach twinax copper, 1m</t>
  </si>
  <si>
    <t>Accessory part number: EX-SFP-10GE-DAC-1M; Juniper part 740-030076</t>
  </si>
  <si>
    <t>Minimum-spec fit: 24-port Gigabit PoE+, 10Gb SR SFP+ connectivity, and supported Virtual Chassis cable</t>
  </si>
  <si>
    <t>https://www.juniper.net/content/dam/www/assets/datasheets/us/en/switches/ex4000-line-of-ethernet-switches-datasheet.pdf</t>
  </si>
  <si>
    <t>Cisco Catalyst C9200L-24P-4X-E Switch</t>
  </si>
  <si>
    <t>Manufacturer: Cisco</t>
  </si>
  <si>
    <t>Switch ports: 24 × 10/100/1000BASE-T PoE+ Ethernet ports</t>
  </si>
  <si>
    <t>PoE: IEEE 802.3at PoE+ access switching</t>
  </si>
  <si>
    <t>Uplinks: 4 × fixed 1/10GbE SFP+ ports</t>
  </si>
  <si>
    <t>10Gb SR module: Cisco SFP-10G-SR — 10GBASE-SR SFP+, LC, multimode fiber</t>
  </si>
  <si>
    <t>Stacking: StackWise-80 support on Catalyst 9200L with optional stacking kit</t>
  </si>
  <si>
    <t>Stack hardware: Cisco C9200L-STACK-KIT</t>
  </si>
  <si>
    <t>Stack cable: Cisco STACK-T4-50CM; STACK-T4-1M and STACK-T4-3M length options</t>
  </si>
  <si>
    <t>Minimum-spec fit: 24-port Gigabit PoE+, 10Gb SR SFP+ connectivity, and dedicated StackWise cables</t>
  </si>
  <si>
    <t>https://www.cisco.com/c/en/us/products/collateral/switches/catalyst-9200-series-switches/nb-06-cat9200-ser-data-sheet-cte-en.html</t>
  </si>
  <si>
    <t>Cisco Meraki Catalyst C9300L-24P-4X-M Cloud-Managed Switch</t>
  </si>
  <si>
    <t>Manufacturer: Cisco Meraki</t>
  </si>
  <si>
    <t>PoE: IEEE 802.3at PoE+; up to 30W per port; 505W available with the standard 715W primary power supply</t>
  </si>
  <si>
    <t>Uplinks: 4 × 1/10GbE fixed SFP+ ports</t>
  </si>
  <si>
    <t>10Gb SR module: Meraki MA-SFP-10GB-SR — 10GBASE-SR SFP+ multimode-fiber transceiver</t>
  </si>
  <si>
    <t>Stacking: Two dedicated 320G hardware stack ports with fast stack convergence</t>
  </si>
  <si>
    <t>Stack cable: Compatible Cisco Catalyst 9300L hardware stacking cable; exact length/SKU to be confirmed with the authorized reseller</t>
  </si>
  <si>
    <t>Alternate stack accessories: hot-swappable secondary power supplies and compatible stack accessories are available</t>
  </si>
  <si>
    <t>Minimum-spec fit: 24-port Gigabit PoE+, four 10Gb SFP+ uplinks, 10Gb SR optics, and dedicated hardware stacking</t>
  </si>
  <si>
    <t>https://documentation.meraki.com/Switching/Cloud_Management_with_IOS_XE/Product_Information/Overviews_and_Datasheets/Catalyst_9300L-M_Datasheet</t>
  </si>
  <si>
    <t>Extreme Networks 5420M-24W-4YE Universal Switch</t>
  </si>
  <si>
    <t>Manufacturer: Extreme Networks</t>
  </si>
  <si>
    <t>Switch ports: 24 × 10/100/1000BASE-T MACsec-capable ports with IEEE 802.3bt Type 4 PoE (up to 90W)</t>
  </si>
  <si>
    <t>PoE: IEEE 802.3bt support for 30W, 60W, and 90W PoE; available budget depends on installed hot-swappable power supplies</t>
  </si>
  <si>
    <t>Uplinks: 4 × 1/10/25GbE SFP28 MACsec-capable ports</t>
  </si>
  <si>
    <t>10Gb SR module: Extreme Networks qualified 10GBASE-SR SFP+ multimode-fiber transceiver</t>
  </si>
  <si>
    <t>Stacking: Up to 8 switches and 80Gb per-unit stacking when running Switch Engine</t>
  </si>
  <si>
    <t>Stack ports: 2 × built-in SFP-DD Universal Ethernet/stacking ports</t>
  </si>
  <si>
    <t>Stack cable: Qualified SFP+/SFP-DD direct-attach cable or supported optical transceivers; ordered separately</t>
  </si>
  <si>
    <t>Minimum-spec fit: 24-port PoE access switching, four 25Gb-capable uplinks, 10Gb SR support, and dedicated 8-member stacking</t>
  </si>
  <si>
    <t>https://www.extremenetworks.com/products/switches/universal-switches/5420</t>
  </si>
  <si>
    <t>Fortinet FortiSwitch FS-124F-FPOE Secure Access Switch</t>
  </si>
  <si>
    <t>Manufacturer: Fortinet</t>
  </si>
  <si>
    <t>PoE: IEEE 802.3af/802.3at; 24 PoE+ ports; 370W maximum PoE output</t>
  </si>
  <si>
    <t>Uplinks: 4 × 1/10GbE SFP/SFP+ ports</t>
  </si>
  <si>
    <t>10Gb SR module: Fortinet FN-TRAN-SFP+SR — 10GBASE-SR SFP+, LC, multimode fiber, 850nm</t>
  </si>
  <si>
    <t>Inter-switch links: FortiLink-compatible 10Gb SFP+ interfaces and supported direct-attach cables</t>
  </si>
  <si>
    <t>Stack cable: Fortinet FN-CABLE-SFP+1 — 10Gb SFP+ passive DAC, 1m</t>
  </si>
  <si>
    <t>Alternate cables: Fortinet FN-CABLE-SFP+3 (3m) and FN-CABLE-SFP+5 (5m)</t>
  </si>
  <si>
    <t>Minimum-spec fit: 24-port Gigabit PoE+, 370W PoE budget, four 10Gb SFP+ uplinks, and supported 10Gb DAC links</t>
  </si>
  <si>
    <t>https://www.fortinet.com/resources/data-sheets/fortiswitch-secure-access-series</t>
  </si>
  <si>
    <t>HPE Aruba Networking AP-735 (US) Tri Radio 2x2 Wi-Fi 7 Campus AP (S1G43A)</t>
  </si>
  <si>
    <t>Deployment: Indoor campus access point with internal omnidirectional antennas</t>
  </si>
  <si>
    <t>Wireless standard: IEEE 802.11be Wi-Fi 7; backward compatible with earlier Wi-Fi generations</t>
  </si>
  <si>
    <t>Radio design: Three dedicated 2x2 MIMO client radios</t>
  </si>
  <si>
    <t>Bands: Concurrent 2.4 GHz, 5 GHz, and 6 GHz tri-band operation</t>
  </si>
  <si>
    <t>Channel widths: Up to 40 MHz at 2.4 GHz, 160 MHz at 5 GHz, and 320 MHz at 6 GHz</t>
  </si>
  <si>
    <t>Maximum aggregate data rate: Up to 9.3 Gbps in standard tri-band mode</t>
  </si>
  <si>
    <t>Management/controller: HPE Aruba Networking Central and Wireless OS 10; supports gateway/mobility-controller policy tunneling</t>
  </si>
  <si>
    <t>Minimum-spec fit: Wi-Fi 7, at least 2x2, indoor deployment, and full 2.4/5/6 GHz support</t>
  </si>
  <si>
    <t>https://www.hpe.com/psnow/generateDDS/HPE%20Aruba%20Networking%20AP-735%20%28US%29%20Tri%20Radio%202x2%20Wi-Fi%207%20Internal%20Antennas%20Campus%20Access%20Point%20data%20sheet-PSN1014839157SGEN.pdf?oid=1014839157&amp;cc=SG&amp;lc=EN</t>
  </si>
  <si>
    <t>HPE Juniper Networking AP47-US Wi-Fi 7 Access Point</t>
  </si>
  <si>
    <t>Deployment: Indoor access point with internal omnidirectional antennas</t>
  </si>
  <si>
    <t>Wireless standard: IEEE 802.11be Wi-Fi 7; backward compatible with 802.11a/b/g/n/ac/ax</t>
  </si>
  <si>
    <t>Radio design: Three 4x4 client-serving radios plus a dedicated tri-band scanning radio</t>
  </si>
  <si>
    <t>Bands: Concurrent 2.4 GHz, 5 GHz, and 6 GHz operation</t>
  </si>
  <si>
    <t>Channel capability: Supports Wi-Fi 7 320 MHz channels in the 6 GHz band</t>
  </si>
  <si>
    <t>Connectivity: Dual 10GbE ports with hitless PoE/data failover when appropriately powered</t>
  </si>
  <si>
    <t>Management/controller: Juniper Mist Cloud; Juniper Mist Edge appliance supports tunneled data-plane use cases</t>
  </si>
  <si>
    <t>Minimum-spec fit: Wi-Fi 7, exceeds 2x2, indoor deployment, and full 2.4/5/6 GHz support</t>
  </si>
  <si>
    <t>https://www.juniper.net/gb/en/products/access-points/ap47-access-point-datasheet.html</t>
  </si>
  <si>
    <t>Cisco Wireless CW9176I Wi-Fi 7 Indoor Access Point</t>
  </si>
  <si>
    <t>Deployment: Indoor access point with integrated omnidirectional antennas</t>
  </si>
  <si>
    <t>Wireless standard: IEEE 802.11be Wi-Fi 7</t>
  </si>
  <si>
    <t>Radio design: Three 4x4 client radios; supports reduced-power operation while remaining at least 2x2</t>
  </si>
  <si>
    <t>Bands: Tri-radio mode supports concurrent 2.4 GHz, 5 GHz, and 6 GHz</t>
  </si>
  <si>
    <t>Channel widths: Up to 20 MHz at 2.4 GHz, 160 MHz at 5 GHz, and 320 MHz at 6 GHz</t>
  </si>
  <si>
    <t>Connectivity: One multigigabit Ethernet interface supporting up to 10 Gbps</t>
  </si>
  <si>
    <t>Management/controller: Cisco Catalyst 9800 Series physical or virtual wireless controllers and Cisco Catalyst Center</t>
  </si>
  <si>
    <t>Minimum-spec fit: Wi-Fi 7, at least 2x2, indoor deployment, full 2.4/5/6 GHz, physical/virtual controller support</t>
  </si>
  <si>
    <t>https://www.cisco.com/c/en/us/products/collateral/wireless/wireless-9176-series-access-points-ds.html</t>
  </si>
  <si>
    <t>Cisco Meraki CW9176I Cloud-Managed Wi-Fi 7 Access Point</t>
  </si>
  <si>
    <t>Deployment: Indoor cloud-managed access point with omnidirectional antennas</t>
  </si>
  <si>
    <t>Wireless standard: IEEE 802.11be-compatible Wi-Fi 7</t>
  </si>
  <si>
    <t>Radio design: Three 4x4 client radios plus dedicated tri-band scanning and IoT radios</t>
  </si>
  <si>
    <t>Performance: Up to 18 Gbps aggregate frame rate with 320 MHz 6 GHz channels</t>
  </si>
  <si>
    <t>Connectivity: One 100M/1G/2.5G/5G/10GBASE-T Ethernet interface</t>
  </si>
  <si>
    <t>Management/controller: Meraki Dashboard cloud management; hardware can also operate with Catalyst 9800 WLC</t>
  </si>
  <si>
    <t>https://documentation.meraki.com/Wireless/Product_Information/Overviews_and_Datasheets/CW9176I_%2F%2F_CW9176D1_Datasheet</t>
  </si>
  <si>
    <t>Extreme Networks AP5020 Universal Indoor Wi-Fi 7 Access Point</t>
  </si>
  <si>
    <t>Deployment: Indoor universal access point with integrated antennas</t>
  </si>
  <si>
    <t>Radio design: Three 4x4:4 client radios plus a dedicated 2x2 tri-frequency security sensor</t>
  </si>
  <si>
    <t>Performance: Aggregate data rate up to 20 Gbps</t>
  </si>
  <si>
    <t>Power: Full-feature operation supported with 802.3bt PoE</t>
  </si>
  <si>
    <t>Management/controller: Extreme Platform ONE or ExtremeCloud IQ, cloud or on-premises/controller-based deployment</t>
  </si>
  <si>
    <t>https://www.extremenetworks.com/products/wi-fi-access-points/universal-aps-indoor/ap5020</t>
  </si>
  <si>
    <t>Fortinet FortiAP FAP-231K Indoor Wi-Fi 7 Access Point</t>
  </si>
  <si>
    <t>Deployment: Indoor access point</t>
  </si>
  <si>
    <t>Radio design: 2x2 radios meeting the stated spatial-stream minimum</t>
  </si>
  <si>
    <t>Bands: Dedicated 2.4 GHz, 5 GHz, and 6 GHz client operation</t>
  </si>
  <si>
    <t>Security: Secure Boot with certified firmware enforcement</t>
  </si>
  <si>
    <t>Management/controller: Integrated controller in FortiGate appliances, FortiGate-VM virtual controller, or FortiEdge Cloud</t>
  </si>
  <si>
    <t>Minimum-spec fit: Wi-Fi 7, 2x2, indoor deployment, full 2.4/5/6 GHz, physical/virtual/cloud control options</t>
  </si>
  <si>
    <t>https://www.fortinet.com/resources/data-sheets/fortiap-series</t>
  </si>
  <si>
    <t>HPE Networking EdgeConnect 10106 Secure SD-WAN Gateway</t>
  </si>
  <si>
    <t>Manufacturer: HPE Aruba Networking / HPE Networking</t>
  </si>
  <si>
    <t>Form factor: Physical small-branch gateway; EdgeConnect also supports virtual appliances and public-cloud deployment</t>
  </si>
  <si>
    <t>Secure firewall: Built-in next-generation and stateful zone-based firewall</t>
  </si>
  <si>
    <t>Threat detection: Integrated IDS/IPS and adaptive DDoS protection</t>
  </si>
  <si>
    <t>Content security: URL filtering; Secure Web Gateway integration protects against web-based threats</t>
  </si>
  <si>
    <t>Management: EdgeConnect SD-WAN Orchestrator with centralized policy, visibility, topology, health, and alarms</t>
  </si>
  <si>
    <t>Cloud/branch support: Secure multi-cloud connectivity and unified SASE integration with HPE Networking SSE</t>
  </si>
  <si>
    <t>Capacity profile: 10106 gateway is intended for small branches with up to 1 Gbps WAN bandwidth</t>
  </si>
  <si>
    <t>Minimum-spec fit: Physical/virtual options, managed security, IDS/IPS, content filtering, and firewall capability</t>
  </si>
  <si>
    <t>https://www.hpe.com/us/en/aruba-edgeconnect-sd-wan.html</t>
  </si>
  <si>
    <t>HPE Juniper Networking SRX345 Enterprise Firewall</t>
  </si>
  <si>
    <t>Form factor: 1U physical next-generation firewall and secure SD-WAN services gateway</t>
  </si>
  <si>
    <t>Firewall performance: Up to 5 Gbps with routing, switching, VPN, and segmentation</t>
  </si>
  <si>
    <t>Threat detection: IDP/IPS plus Juniper Advanced Threat Prevention Cloud malware sandboxing and threat intelligence</t>
  </si>
  <si>
    <t>Content security: Network antivirus, anti-spam, application control, and enhanced web filtering</t>
  </si>
  <si>
    <t>Management: Juniper Mist cloud, J-Web, CLI, or Junos Space centralized management</t>
  </si>
  <si>
    <t>Security controls: AppSecure, user/role-based policies, IPsec VPN, zones, VLANs, and virtual routers</t>
  </si>
  <si>
    <t>Deployment fit: Designed for midsize and large distributed enterprise branch offices</t>
  </si>
  <si>
    <t>Minimum-spec fit: Secure managed appliance, physical threat prevention, content controls, and NGFW capability</t>
  </si>
  <si>
    <t>https://www.juniper.net/gb/en/products/security/srx-series/srx345-enterprise-firewall.html</t>
  </si>
  <si>
    <t>Cisco Secure Firewall 1210CE with Firewall Threat Defense</t>
  </si>
  <si>
    <t>Form factor: Physical Secure Firewall 1200 Series appliance; Cisco also offers Threat Defense Virtual</t>
  </si>
  <si>
    <t>Firewall platform: Runs Firewall Threat Defense or ASA software for firewall and VPN use cases</t>
  </si>
  <si>
    <t>Threat detection: Snort-based intrusion prevention with integrated threat intelligence and malware defense options</t>
  </si>
  <si>
    <t>Content security: Application control, URL filtering, and encrypted-traffic inspection through Threat Defense licensing</t>
  </si>
  <si>
    <t>Management: Local Device Manager, on-premises Firewall Management Center, or cloud-delivered Management Center</t>
  </si>
  <si>
    <t>Deployment: Internet edge, branch, zero-trust application access, VPN, and SD-WAN use cases</t>
  </si>
  <si>
    <t>Administration: Central policy, event visibility, analysis, and device configuration through Management Center</t>
  </si>
  <si>
    <t>Minimum-spec fit: Physical/virtual firewall options, managed security, threat detection, content controls, and centralized management</t>
  </si>
  <si>
    <t>https://www.cisco.com/c/en/us/support/security/secure-firewall-1200-series/series.html</t>
  </si>
  <si>
    <t>Cisco Meraki MX85 Cloud-Managed Security and SD-WAN Appliance</t>
  </si>
  <si>
    <t>Form factor: Rack-mounted physical security appliance for small-to-medium branches; virtual MX supports public clouds</t>
  </si>
  <si>
    <t>Firewall: Next-generation Layer 7 application-based firewall with identity-based policies</t>
  </si>
  <si>
    <t>Threat detection: Snort-based IDS/IPS, Cisco Advanced Malware Protection, and cloud malware analytics</t>
  </si>
  <si>
    <t>Content security: Talos-powered category and web-search filtering, URL controls, and application/file controls</t>
  </si>
  <si>
    <t>Management: 100% cloud-managed through the Meraki Dashboard and Security Center</t>
  </si>
  <si>
    <t>Performance profile: Up to 1 Gbps firewall throughput; designed for up to 250 users</t>
  </si>
  <si>
    <t>Cloud support: vMX provides secure SD-WAN and Auto VPN connectivity in AWS, Azure, Google Cloud, and Alibaba Cloud</t>
  </si>
  <si>
    <t>Minimum-spec fit: Managed appliance, physical/cloud options, threat detection, content filtering, and NGFW capability</t>
  </si>
  <si>
    <t>https://meraki.cisco.com/en-uk/product/security-sd-wan/medium-branch/mx85/</t>
  </si>
  <si>
    <t>Extreme Networks ExtremeCloud SD-WAN Platform</t>
  </si>
  <si>
    <t>Form factor: Cloud-orchestrated SD-WAN with physical appliances across multiple performance tiers</t>
  </si>
  <si>
    <t>Firewall: Built-in zone-based firewall for VPN segmentation and internet traffic steering</t>
  </si>
  <si>
    <t>Managed security: Centralized appliance templates, security profiles, policy, alarms, and topology</t>
  </si>
  <si>
    <t>Application control: Discovers more than 5,000 SaaS applications with per-session visibility and policy enforcement</t>
  </si>
  <si>
    <t>Content handling: Supports traffic redirection to secure web gateways and bring-your-own security integrations</t>
  </si>
  <si>
    <t>Network protection: Fabric hyper-segmentation limits lateral movement and strengthens attack resistance</t>
  </si>
  <si>
    <t>Scope limitation: Closest Extreme fit; advanced native malware sandboxing and full NGFW content inspection are not stated</t>
  </si>
  <si>
    <t>Minimum-spec fit: Managed physical/cloud edge and firewall functions; partial fit for advanced threat/content requirements</t>
  </si>
  <si>
    <t>https://www.extremenetworks.com/products/sd-wan/extreme-sd-wan/extremecloud-sd-wan</t>
  </si>
  <si>
    <t>Fortinet FortiGate 90G Next-Generation Firewall</t>
  </si>
  <si>
    <t>Form factor: Physical branch NGFW and secure SD-WAN appliance; FortiGate virtual and public-cloud editions are available</t>
  </si>
  <si>
    <t>Firewall: Hybrid mesh firewall with integrated SD-WAN and zero-trust network access</t>
  </si>
  <si>
    <t>Threat detection: AI/ML-powered FortiGuard IPS, malware protection, SSL inspection, and inline sandboxing options</t>
  </si>
  <si>
    <t>Content security: DNS and URL filtering, web security, application control, and file-based threat protection</t>
  </si>
  <si>
    <t>Management: FortiManager or FortiManager Cloud for centralized policy and lifecycle management</t>
  </si>
  <si>
    <t>Security analytics: Integrates with FortiAnalyzer, FortiSandbox, and the broader Fortinet Security Fabric</t>
  </si>
  <si>
    <t>Deployment fit: Distributed enterprise sites requiring coordinated and automated end-to-end protection</t>
  </si>
  <si>
    <t>Minimum-spec fit: Physical/cloud firewall options, managed security, advanced threat detection, content controls, and NGFW capability</t>
  </si>
  <si>
    <t>https://www.fortinet.com/resources/data-sheets/fortigate-90g-series</t>
  </si>
  <si>
    <t>Category: Antennas, Connectors &amp; Internal Broadband Components</t>
  </si>
  <si>
    <t>HPE Aruba Networking AP Mounting Bracket — AP-270-MNT-H1</t>
  </si>
  <si>
    <t>Description: AP-270-MNT-H1 outdoor wall/pole mounting kit for supported HPE Aruba outdoor access points.</t>
  </si>
  <si>
    <t>https://www.hpe.com/psnow/doc/a00142748enw</t>
  </si>
  <si>
    <t>HPE Aruba Networking PoE Injector — PD-9001GR</t>
  </si>
  <si>
    <t>Description: PD-9001GR Gigabit IEEE 802.3at single-port PoE midspan injector.</t>
  </si>
  <si>
    <t>HPE Aruba Networking Outdoor Mounting Hardware — AP-270-MNT-H3</t>
  </si>
  <si>
    <t>Description: AP-270-MNT-H3 heavy-duty outdoor mounting option for compatible HPE Aruba access points.</t>
  </si>
  <si>
    <t>HPE Aruba Networking AP Antennas — AP-ANT-311 / AP-ANT-312 / AP-ANT-313 / AP-ANT-340 / AP-ANT-345 / AP-ANT-348</t>
  </si>
  <si>
    <t>Description: HPE Aruba external antenna family covering directional and omnidirectional deployment options; confirm connector and access-point compatibility for the selected model.</t>
  </si>
  <si>
    <t>HPE Juniper Networking AP Mounting Bracket — APBR-U</t>
  </si>
  <si>
    <t>Description: APBR-U universal mounting bracket for AP24, AP27, AP34, AP36, AP37, AP45, AP47, and other supported access points.</t>
  </si>
  <si>
    <t>https://www.juniper.net/documentation/us/en/hardware/ap-mounting/topics/concept/ap-mounting-options.html</t>
  </si>
  <si>
    <t>HPE Juniper Networking Outdoor Mounting Hardware — APOUTBR-ART2</t>
  </si>
  <si>
    <t>Description: APOUTBR-ART2 articulating wall/pole mounting hardware for supported AP63, AP64, and AP66 outdoor access points.</t>
  </si>
  <si>
    <t>HPE Juniper Networking External Antenna Connectivity — AP47E</t>
  </si>
  <si>
    <t>Description: AP47E external-antenna access-point option with three pluggable multiband antenna ports; confirm the approved antenna and connector configuration.</t>
  </si>
  <si>
    <t>Cisco AP Mounting Bracket — AIR-AP-BRACKET-2</t>
  </si>
  <si>
    <t>Description: AIR-AP-BRACKET-2 universal ceiling/wall mounting bracket for compatible Cisco access points.</t>
  </si>
  <si>
    <t>https://www.cisco.com/c/en/us/products/collateral/wireless/aironet-antennas-accessories/product_data_sheet09186a008008883b.html</t>
  </si>
  <si>
    <t>Cisco PoE Injector — AIR-PWRINJ7=</t>
  </si>
  <si>
    <t>Description: AIR-PWRINJ7= 65W single-port multigigabit PoE injector for supported Cisco wireless equipment.</t>
  </si>
  <si>
    <t>Cisco Outdoor Mounting Hardware — AIR-MNT-ART1=</t>
  </si>
  <si>
    <t>Description: AIR-MNT-ART1= articulating wall/pole mount for Catalyst 9124AX outdoor access points; alternatives include AIR-MNT-VERT1=, AIR-MNT-HORZ1=, and AIR-MNT-STRAND1=.</t>
  </si>
  <si>
    <t>Cisco RF/TNC Cable Assembly — AIR-CAB005LL-R=</t>
  </si>
  <si>
    <t>Description: AIR-CAB005LL-R= five-foot low-loss RF cable assembly with RP-TNC connectivity.</t>
  </si>
  <si>
    <t>Cisco AP Antennas — RP-TNC and N-Type Portfolio</t>
  </si>
  <si>
    <t>Description: Cisco Aironet and Catalyst directional and omnidirectional antenna options using RP-TNC or N-type connectivity; select the exact antenna for the intended access point and coverage design.</t>
  </si>
  <si>
    <t>Cisco Meraki AP Mounting Bracket — MA-MNT-CLG-1</t>
  </si>
  <si>
    <t>Description: MA-MNT-CLG-1 T-rail mounting kit for supported indoor Cisco Meraki MR access points.</t>
  </si>
  <si>
    <t>https://documentation.meraki.com/Wireless/Product_Information/Overviews_and_Datasheets/Accessories</t>
  </si>
  <si>
    <t>Cisco Meraki PoE Injector — MA-INJ-6</t>
  </si>
  <si>
    <t>Description: MA-INJ-6 60W multigigabit IEEE 802.3bt PoE injector for supported Cisco Meraki access points.</t>
  </si>
  <si>
    <t>Cisco Meraki Outdoor Mounting Hardware — MA-MNT-MR-16</t>
  </si>
  <si>
    <t>Description: MA-MNT-MR-16 outdoor mounting kit with mount plate, straps, grounding hardware, and cable gland.</t>
  </si>
  <si>
    <t>Cisco Meraki RF Cable — CW-ANT-GPS2-S-00</t>
  </si>
  <si>
    <t>Description: CW-ANT-GPS2-S-00 uses a ten-foot SMA RF pigtail; verify compatibility because this is not a TNC cable assembly.</t>
  </si>
  <si>
    <t>Cisco Meraki AP Antennas — CW-ANT-D1-NS-00 / CW-ANT-O1-NS-00</t>
  </si>
  <si>
    <t>Description: Directional CW-ANT-D1-NS-00 and omnidirectional CW-ANT-O1-NS-00 tri-band N-type antenna options for compatible external-antenna access points.</t>
  </si>
  <si>
    <t>Extreme Networks AP Mounting Bracket — AH-ACC-BKT-ASM</t>
  </si>
  <si>
    <t>Description: AH-ACC-BKT-ASM stainless-steel outdoor wall bracket assembly for compatible Extreme Networks access points.</t>
  </si>
  <si>
    <t>https://documentation.extremenetworks.com/AP4060%20AP4060X%20Installation%20Guide/Wireless/Wireless_Hardware/ap4060_access_point_installation_guide/accessories.shtml</t>
  </si>
  <si>
    <t>Extreme Networks PoE Injector — PD-9001GO-ENT</t>
  </si>
  <si>
    <t>Description: PD-9001GO-ENT outdoor IEEE 802.3at single-port PoE midspan injector.</t>
  </si>
  <si>
    <t>Extreme Networks Outdoor Mounting Hardware — KT-147407-02</t>
  </si>
  <si>
    <t>Description: KT-147407-02 wall/pole tilt mount with optional KT-150173-01 extension for compatible outdoor deployments.</t>
  </si>
  <si>
    <t>Extreme Networks RF Cable Assembly — AIO-HQ17020-N</t>
  </si>
  <si>
    <t>Description: AIO-HQ17020-N includes a detachable one-meter four-port N-type RF cable and mounting hardware; no TNC version is documented.</t>
  </si>
  <si>
    <t>Extreme Networks AP Antennas — AIO Series</t>
  </si>
  <si>
    <t>Description: AIO-HQ17020-N, AIO-TS06360-N, AIO-TQ08055-N, AIO-TQ14035-N, and AIO-TQ06120-N external antenna options for compatible AP4060X deployments.</t>
  </si>
  <si>
    <t>Fortinet AP Mounting Bracket — FAP-400-MNT-10</t>
  </si>
  <si>
    <t>Description: FAP-400-MNT-10 wall and T-rail mounting kit for compatible Fortinet access points.</t>
  </si>
  <si>
    <t>https://www.fortinet.com/content/dam/fortinet/assets/data-sheets/fortiap-accessories.pdf</t>
  </si>
  <si>
    <t>Fortinet PoE Injector — GPI-145</t>
  </si>
  <si>
    <t>Description: GPI-145 60W multigigabit IEEE 802.3bt single-port PoE injector.</t>
  </si>
  <si>
    <t>Fortinet Outdoor Mounting Hardware — FAP-MNT-ODR-5PK</t>
  </si>
  <si>
    <t>Description: FAP-MNT-ODR-5PK universal articulating wall/pole mounting kit for supported Fortinet outdoor access points.</t>
  </si>
  <si>
    <t>Fortinet RF Cable Assemblies — CABL-3FT-N-RPSMA / CABL-3FT-N-NType</t>
  </si>
  <si>
    <t>Description: Supported three-foot RF cable assemblies for N-to-RP-SMA and N-to-N-type connections; verify the required connector pairing.</t>
  </si>
  <si>
    <t>Fortinet AP Antennas — FANT-04BEAX Series</t>
  </si>
  <si>
    <t>Description: FANT-04BEAX-0606-P-R tri-band omnidirectional antenna and FANT-04BEAX-1313-D-N tri-band directional antenna options for compatible Fortinet access points.</t>
  </si>
  <si>
    <t>Eaton 9PX11KTF11G2 UPS</t>
  </si>
  <si>
    <t>Manufacturer: Eaton | Standalone 9PX11KTF11G2 rack/tower UPS</t>
  </si>
  <si>
    <t>UPS: 9PX11KTF11G2 — 11kVA/11kW, 200–240V input, 120/240V output, online double-conversion</t>
  </si>
  <si>
    <t>Mounting: 7U rack/tower; rack hardware and tower support stands included</t>
  </si>
  <si>
    <t>Topology: Online double-conversion UPS with pure sine-wave output</t>
  </si>
  <si>
    <t>Battery service: Internal hot-swappable battery system</t>
  </si>
  <si>
    <t>Management scope: This evaluation covers the UPS model only; separately ordered accessories are excluded</t>
  </si>
  <si>
    <t>Power capacity: Evaluated at the 11kVA endpoint of the category range</t>
  </si>
  <si>
    <t>Fit note: One standalone UPS model is evaluated in this block; no network card or external battery module is bundled</t>
  </si>
  <si>
    <t>https://www.eaton.com/us/en-us/skuPage.9PX11KTF11G2.html</t>
  </si>
  <si>
    <t>APC Smart-UPS SRT10KXLT UPS</t>
  </si>
  <si>
    <t>Manufacturer: APC by Schneider Electric | Standalone SRT10KXLT rack/tower UPS</t>
  </si>
  <si>
    <t>UPS: SRT10KXLT — 10kVA/10kW, 208/240V, online double-conversion pure sine wave</t>
  </si>
  <si>
    <t>Mounting: Rack/tower convertible; tower kit included and rail kit available separately</t>
  </si>
  <si>
    <t>Network management: Embedded management capability is treated as a built-in UPS feature, not a separate offering</t>
  </si>
  <si>
    <t>Battery configuration: Internal battery system; external battery packs are not included in this offering</t>
  </si>
  <si>
    <t>Outputs: 4 × NEMA L6-20R, 2 × NEMA L6-30R, plus hardwire output</t>
  </si>
  <si>
    <t>Power capacity: Evaluated within the category's 500VA–11kVA range</t>
  </si>
  <si>
    <t>Fit note: One standalone UPS model is evaluated in this block; no external battery module or other separate product is bundled</t>
  </si>
  <si>
    <t>https://www.se.com/us/en/product/SRT10KXLT/apc-smartups-online-10kva-10kw-tower-208v-4x-l620r+2x-l630r-nema-outlets-network-card+smartslot-extended-runtime-w-o-rail-kit/</t>
  </si>
  <si>
    <t>Dell PowerEdge R770 server configuration</t>
  </si>
  <si>
    <t>Manufacturer: Dell Technologies | 2U rack server</t>
  </si>
  <si>
    <t>Processor: 1 × Intel Xeon 6 6507P, 8 cores / 16 threads</t>
  </si>
  <si>
    <t>Memory: 64 GB DDR5 RDIMM</t>
  </si>
  <si>
    <t>OS storage: 2 × 960 GB enterprise SSDs, PERC hardware RAID 1</t>
  </si>
  <si>
    <t>Data storage: 4 × 2 TB enterprise SAS drives, PERC hardware RAID 10; ~4 TB usable</t>
  </si>
  <si>
    <t>Network: Configurable Broadcom/Intel OCP or PCIe adapters for 1 GbE, 10 GbE, or 100 GbE</t>
  </si>
  <si>
    <t>Chassis: 2.5-inch hot-plug drive configuration with PERC RAID controller</t>
  </si>
  <si>
    <t>Configuration note: Drive, RAID, memory, processor, and network selections are configure-to-order options</t>
  </si>
  <si>
    <t>https://www.dell.com/en-us/shop/ipovw/poweredge-r770</t>
  </si>
  <si>
    <t>HPE ProLiant DL360 Gen11 server configuration</t>
  </si>
  <si>
    <t>Manufacturer: Hewlett Packard Enterprise | 1U rack server</t>
  </si>
  <si>
    <t>Processor: 1 × Intel Xeon Gold 6534, 8 cores</t>
  </si>
  <si>
    <t>Memory: 64 GB HPE DDR5 Smart Memory</t>
  </si>
  <si>
    <t>OS storage: 2 × 960 GB enterprise SSDs, HPE Smart Array RAID 1</t>
  </si>
  <si>
    <t>Data storage: 4 × 2 TB enterprise SAS drives, HPE Smart Array RAID 10; ~4 TB usable</t>
  </si>
  <si>
    <t>Network: Configurable OCP 3.0/PCIe adapters for 1 GbE, 10 GbE, or 100 GbE</t>
  </si>
  <si>
    <t>Chassis: 8 SFF hot-plug drive configuration with hardware RAID</t>
  </si>
  <si>
    <t>Configuration note: HPE CTO configuration using supported processor, memory, storage, RAID, and NIC options</t>
  </si>
  <si>
    <t>https://www.hpe.com/us/en/collaterals/collateral.a50004306enw.html</t>
  </si>
  <si>
    <t>Lenovo ThinkSystem SR630 V4 server configuration</t>
  </si>
  <si>
    <t>Manufacturer: Lenovo | 1U two-socket rack server</t>
  </si>
  <si>
    <t>Processor: 1 × Intel Xeon 6507P, 8 cores / 16 threads</t>
  </si>
  <si>
    <t>Memory: 64 GB Lenovo TruDDR5 RDIMM</t>
  </si>
  <si>
    <t>OS storage: 2 × 960 GB enterprise SSDs, RAID 1</t>
  </si>
  <si>
    <t>Data storage: 4 × 2 TB enterprise SAS drives, hardware RAID 10; ~4 TB usable</t>
  </si>
  <si>
    <t>Chassis: Up to 12 × 2.5-inch drives; SAS RAID controllers and M.2 RAID 1 supported</t>
  </si>
  <si>
    <t>Configuration note: Lenovo CTO configuration using supported drive, RAID, memory, CPU, and Ethernet options</t>
  </si>
  <si>
    <t>https://lenovopress.lenovo.com/lp1971-thinksystem-sr630-v4-server</t>
  </si>
  <si>
    <t>Cisco UCS C220 M8 server configuration</t>
  </si>
  <si>
    <t>Manufacturer: Cisco | 1RU rack server</t>
  </si>
  <si>
    <t>OS storage: 2 × 960 GB enterprise SSDs, Cisco-supported controller RAID 1</t>
  </si>
  <si>
    <t>Data storage: 4 × 2 TB enterprise SAS drives, controller RAID 10; ~4 TB usable</t>
  </si>
  <si>
    <t>Network: Cisco UCS VIC 15000 Series or supported third-party 1/10/100 GbE adapter</t>
  </si>
  <si>
    <t>Chassis: Up to 10 SFF SAS/SATA/NVMe drives</t>
  </si>
  <si>
    <t>Configuration note: Cisco UCS CTO configuration with Intersight-capable management</t>
  </si>
  <si>
    <t>https://www.cisco.com/site/us/en/products/computing/servers-unified-computing-systems/ucs-c-series-rack-servers/index.html</t>
  </si>
  <si>
    <t>Dell PowerVault ME5024 storage configuration</t>
  </si>
  <si>
    <t>Manufacturer: Dell Technologies | Dual-active controller enterprise SAN</t>
  </si>
  <si>
    <t>Capacity: 20 TB usable provisioned from enterprise SAS/SSD media with RAID 6</t>
  </si>
  <si>
    <t>Connectivity: 1 GbE management; 10GbE iSCSI host ports auto-negotiate to 1 GbE</t>
  </si>
  <si>
    <t>Resilience: Two hot-swappable active controllers with redundant cache and failover</t>
  </si>
  <si>
    <t>Encryption: AES-256 full-disk encryption using supported self-encrypting drives</t>
  </si>
  <si>
    <t>Snapshots: Up to 1,024 redirect-on-write snapshots per array</t>
  </si>
  <si>
    <t>Replication: Asynchronous array replication over FC or iSCSI</t>
  </si>
  <si>
    <t>Configuration note: ME5024 2U/24-drive base array configured for a minimum 20 TB usable volume</t>
  </si>
  <si>
    <t>https://www.delltechnologies.com/assetlink/doc/en-us/dell-powervault-me5-ss-en-dl1ll2p-original.pdf</t>
  </si>
  <si>
    <t>NetApp AFF A20 storage configuration</t>
  </si>
  <si>
    <t>Manufacturer: NetApp | Unified enterprise SAN/NAS high-availability pair</t>
  </si>
  <si>
    <t>Capacity: 20 TB usable ONTAP volume provisioned on an AFF A20 HA pair</t>
  </si>
  <si>
    <t>Connectivity: Dual 1 GbE management ports; 10/25/100 GbE data connectivity</t>
  </si>
  <si>
    <t>Resilience: Two redundant hot-swappable controllers in a single-chassis HA pair; RAID-DP</t>
  </si>
  <si>
    <t>Encryption: NetApp Volume Encryption using XTS-AES-256</t>
  </si>
  <si>
    <t>Snapshots: ONTAP Snapshot capability for point-in-time recovery</t>
  </si>
  <si>
    <t>Replication: SnapMirror replication between ONTAP systems</t>
  </si>
  <si>
    <t>Configuration note: Unified FC/iSCSI SAN and NFS/SMB NAS platform with 20 TB usable allocated</t>
  </si>
  <si>
    <t>https://docs.netapp.com/us-en/ontap-systems/a20-30-50/a20-key-specifications.html</t>
  </si>
  <si>
    <t>HPE MSA 2070 storage configuration</t>
  </si>
  <si>
    <t>Manufacturer: Hewlett Packard Enterprise | Dual-controller enterprise SAN</t>
  </si>
  <si>
    <t>Capacity: Minimum 20 TB usable configured with enterprise drives and RAID 6</t>
  </si>
  <si>
    <t>Connectivity: Dual 1 GbE management; 10/25GbE or 10GBASE-T iSCSI host connectivity</t>
  </si>
  <si>
    <t>Resilience: Two active/active controllers with mirrored cache and automatic failover</t>
  </si>
  <si>
    <t>Encryption: Self-encrypting drive support for AES-256 data-at-rest protection</t>
  </si>
  <si>
    <t>Snapshots: Standard snapshots with expansion up to 512 per array</t>
  </si>
  <si>
    <t>Replication: Remote Snapshot asynchronous array replication</t>
  </si>
  <si>
    <t>Configuration note: MSA 2070 Gen7 configured with RAID 6 and at least 20 TB usable capacity</t>
  </si>
  <si>
    <t>https://www.hpe.com/us/en/collaterals/collateral.a50009222enw.html</t>
  </si>
  <si>
    <t>VMware vSAN software-defined storage configuration</t>
  </si>
  <si>
    <t>Manufacturer: VMware by Broadcom | Software-defined SAN/NAS platform</t>
  </si>
  <si>
    <t>Capacity: 20 TB usable vSAN datastore after RAID-6 erasure-coding overhead</t>
  </si>
  <si>
    <t>Connectivity: Minimum 1 GbE management; supported host data networking sized for vSAN</t>
  </si>
  <si>
    <t>Resilience: Distributed multi-host architecture with RAID-6 erasure coding; no physical dual controllers</t>
  </si>
  <si>
    <t>Encryption: Cluster-based data-at-rest encryption using AES-256</t>
  </si>
  <si>
    <t>Snapshots: VM and VMDK snapshot integration through vSphere</t>
  </si>
  <si>
    <t>Replication: vSphere Replication / stretched-cluster data protection capabilities</t>
  </si>
  <si>
    <t>Scope note: VMware supplies storage software, not a dual-controller appliance; deploy on compatible clustered servers</t>
  </si>
  <si>
    <t>https://www.vmware.com/docs/vmw-vsan-feature-matrix</t>
  </si>
  <si>
    <t>Lenovo ThinkSystem DE6600H storage configuration</t>
  </si>
  <si>
    <t>Manufacturer: Lenovo | Dual-active controller enterprise SAN</t>
  </si>
  <si>
    <t>Connectivity: One 1 GbE management port per controller; 10/25GbE iSCSI host connectivity</t>
  </si>
  <si>
    <t>Resilience: Dual active/active controllers with mirrored flash-backed cache and failover</t>
  </si>
  <si>
    <t>Encryption: AES-256-capable FIPS self-encrypting drive configuration</t>
  </si>
  <si>
    <t>Snapshots: Standard snapshot capability with licensed expansion</t>
  </si>
  <si>
    <t>Replication: Synchronous or asynchronous mirroring capability</t>
  </si>
  <si>
    <t>Configuration note: Current DE6600H hybrid array configured for at least 20 TB usable capacity</t>
  </si>
  <si>
    <t>https://lenovopress.lenovo.com/lp1643-thinksystem-de6600f-and-de6600h-storage-arrays</t>
  </si>
  <si>
    <t>VMware vSphere Foundation subscription and renewal — 1-Year Term</t>
  </si>
  <si>
    <t>Publisher: VMware by Broadcom | Enterprise virtualization platform</t>
  </si>
  <si>
    <t>Centralized management: vCenter manages virtual machines, ESXi hosts, vSAN storage, and virtual networking</t>
  </si>
  <si>
    <t>Availability: vSphere HA provides automatic recovery and workload availability</t>
  </si>
  <si>
    <t>Live migration: vMotion and Storage vMotion minimize planned downtime</t>
  </si>
  <si>
    <t>Renewal coverage: Subscription entitlement provides software releases, security fixes, support, and product documentation</t>
  </si>
  <si>
    <t>Term designation: 1-year subscription; product/service description is otherwise identical across the 1-, 3-, and 5-year blocks.</t>
  </si>
  <si>
    <t>Licensed components: vCenter Server, ESXi, vSAN Enterprise entitlement, and operations components</t>
  </si>
  <si>
    <t>Compliance note: Meets the functional virtualization requirements; confirm exact term SKU before pricing</t>
  </si>
  <si>
    <t>https://www.vmware.com/products/cloud-infrastructure/vsphere-foundation</t>
  </si>
  <si>
    <t>VMware vSphere Foundation subscription and renewal — 3-Year Term</t>
  </si>
  <si>
    <t>Term designation: 3-year subscription; product/service description is otherwise identical across the 1-, 3-, and 5-year blocks.</t>
  </si>
  <si>
    <t>VMware vSphere Foundation subscription and renewal — 5-Year Term</t>
  </si>
  <si>
    <t>Term designation: 5-year subscription; product/service description is otherwise identical across the 1-, 3-, and 5-year blocks.</t>
  </si>
  <si>
    <t>Cisco Intersight Infrastructure Services Advantage subscription — 1-Year Term</t>
  </si>
  <si>
    <t>Publisher: Cisco | Meraki Dashboard licensing is separate and is not a server virtualization platform</t>
  </si>
  <si>
    <t>Centralized management: Unified visibility and automation across Cisco compute, networking, storage, and supported hypervisors</t>
  </si>
  <si>
    <t>Virtualization integration: Lifecycle management for VMware vCenter/ESXi and supported hyperconverged platforms</t>
  </si>
  <si>
    <t>Availability/live migration: Relies on the managed hypervisor; Intersight does not itself supply VM HA or live migration</t>
  </si>
  <si>
    <t>Renewal coverage: Subscription with Cisco support, updates, advisories, documentation, and TAC integration</t>
  </si>
  <si>
    <t>Deployment: SaaS, connected virtual appliance, or private virtual appliance</t>
  </si>
  <si>
    <t>Compliance note: Does not independently meet the full HA/live-migration virtualization requirement</t>
  </si>
  <si>
    <t>https://www.cisco.com/c/en/us/products/collateral/cloud-systems-management/intersight/intersight-ds.html</t>
  </si>
  <si>
    <t>Cisco Intersight Infrastructure Services Advantage subscription — 3-Year Term</t>
  </si>
  <si>
    <t>Cisco Intersight Infrastructure Services Advantage subscription — 5-Year Term</t>
  </si>
  <si>
    <t>ExtremeCloud IQ subscription and renewal — 1-Year Term</t>
  </si>
  <si>
    <t>Publisher: Extreme Networks | Cloud or virtual-appliance network management</t>
  </si>
  <si>
    <t>Centralized management: Manages Extreme wireless, switching, network policy, monitoring, and operations</t>
  </si>
  <si>
    <t>Virtualization scope: Virtual appliance deployment is supported; it does not manage general-purpose VMs and storage</t>
  </si>
  <si>
    <t>Availability/live migration: Dependent on the hosting hypervisor; not an ExtremeCloud IQ virtualization feature</t>
  </si>
  <si>
    <t>Renewal coverage: Current subscription documentation, releases, updates, and support resources</t>
  </si>
  <si>
    <t>Documentation: Current licensing, user guides, release notes, and security guidance are vendor-published</t>
  </si>
  <si>
    <t>https://supportdocs.extremenetworks.com/support/documentation/extremecloud-iq/</t>
  </si>
  <si>
    <t>ExtremeCloud IQ subscription and renewal — 3-Year Term</t>
  </si>
  <si>
    <t>ExtremeCloud IQ subscription and renewal — 5-Year Term</t>
  </si>
  <si>
    <t>Fortinet FortiManager-VM subscription and renewal — 1-Year Term</t>
  </si>
  <si>
    <t>Publisher: Fortinet | Virtual centralized security and network-management appliance</t>
  </si>
  <si>
    <t>Centralized management: Single-pane provisioning and policy management for FortiGate, switches, wireless, and SD-WAN</t>
  </si>
  <si>
    <t>Virtualization scope: Runs as a VM or cloud service; does not provide general VM or storage lifecycle management</t>
  </si>
  <si>
    <t>Availability: FortiManager HA is available by configuration; VM live migration is supplied by the host hypervisor</t>
  </si>
  <si>
    <t>Renewal coverage: FortiCare/FortiManager services provide software updates, security fixes, support, and documentation</t>
  </si>
  <si>
    <t>Product form: FortiManager appliance, VM, or cloud offering</t>
  </si>
  <si>
    <t>https://www.fortinet.com/content/dam/fortinet/assets/data-sheets/og-fortimanager.pdf</t>
  </si>
  <si>
    <t>Fortinet FortiManager-VM subscription and renewal — 3-Year Term</t>
  </si>
  <si>
    <t>Fortinet FortiManager-VM subscription and renewal — 5-Year Term</t>
  </si>
  <si>
    <t>HPE Aruba Networking Central Advanced subscription — 1-Year Term</t>
  </si>
  <si>
    <t>Publisher: HPE Aruba Networking | Cloud-based network-management subscription</t>
  </si>
  <si>
    <t>Centralized management: Manages access points, switches, gateways, monitoring, troubleshooting, and security features</t>
  </si>
  <si>
    <t>Virtualization scope: Does not centrally manage general-purpose virtual machines or storage</t>
  </si>
  <si>
    <t>Availability/live migration: Not provided; these functions require a separate virtualization platform</t>
  </si>
  <si>
    <t>Renewal coverage: Fixed-term subscription includes service operation, updates, support resources, and vendor documentation</t>
  </si>
  <si>
    <t>License tier: Advanced, selected for the broadest supported Central feature set</t>
  </si>
  <si>
    <t>https://arubanetworking.hpe.com/techdocs/central/latest/content/nms/subscriptions/overview-licensing.htm</t>
  </si>
  <si>
    <t>HPE Aruba Networking Central Advanced subscription — 3-Year Term</t>
  </si>
  <si>
    <t>HPE Aruba Networking Central Advanced subscription — 5-Year Term</t>
  </si>
  <si>
    <t>HPE Morpheus VM Essentials Software subscription — 1-Year Term</t>
  </si>
  <si>
    <t>Publisher: Hewlett Packard Enterprise | Enterprise virtualization and multi-hypervisor management</t>
  </si>
  <si>
    <t>Centralized management: Unified management of HPE HVM and VMware ESXi virtual machines, storage, and networking</t>
  </si>
  <si>
    <t>Availability: High availability and automatic failover are supported</t>
  </si>
  <si>
    <t>Live migration: Supports live migration of VMs and VM storage</t>
  </si>
  <si>
    <t>Renewal coverage: Subscription includes HPE enterprise support, software updates, security fixes, and documentation</t>
  </si>
  <si>
    <t>Licensing: Per CPU socket, with support included in the published annual price basis</t>
  </si>
  <si>
    <t>https://www.hpe.com/us/en/morpheus-software/virtualization.html</t>
  </si>
  <si>
    <t>HPE Morpheus VM Essentials Software subscription — 3-Year Term</t>
  </si>
  <si>
    <t>HPE Morpheus VM Essentials Software subscription — 5-Year Term</t>
  </si>
  <si>
    <t>HPE Juniper Networking Apstra Data Center Director subscription — 1-Year Term</t>
  </si>
  <si>
    <t>Publisher: HPE Juniper Networking | Data-center fabric management and automation</t>
  </si>
  <si>
    <t>Centralized management: Intent-based multivendor network design, deployment, operations, telemetry, and validation</t>
  </si>
  <si>
    <t>Virtualization integration: Integrates with VMware NSX-T and vCenter for visibility and configuration validation</t>
  </si>
  <si>
    <t>Availability/live migration: Does not provide VM HA or live migration; these remain hypervisor functions</t>
  </si>
  <si>
    <t>Renewal coverage: Subscription, release updates, documentation, and Juniper support services</t>
  </si>
  <si>
    <t>License tier: Premium required for large-scale multivendor fabrics</t>
  </si>
  <si>
    <t>https://www.juniper.net/us/en/products/network-automation/apstra-data-center-director.html</t>
  </si>
  <si>
    <t>HPE Juniper Networking Apstra Data Center Director subscription — 3-Year Term</t>
  </si>
  <si>
    <t>HPE Juniper Networking Apstra Data Center Director subscription — 5-Year Term</t>
  </si>
  <si>
    <t>Cisco Meraki Dashboard subscription licensing — 1-Year Term</t>
  </si>
  <si>
    <t>Coverage: Centralized cloud management for Meraki MS switches, Cisco secure routers, MR access points, and MX security appliances/firewalls</t>
  </si>
  <si>
    <t>Operations: Real-time health and performance monitoring, configurable alerts, dashboards, reporting, and historical organization/network analytics</t>
  </si>
  <si>
    <t>Renewal: Cloud software updates, security updates, Cisco Meraki technical support, and online documentation are included with active licensing</t>
  </si>
  <si>
    <t>Term designation: 1-year license or subscription; product/service description is otherwise identical across the 1-, 3-, and 5-year blocks.</t>
  </si>
  <si>
    <t>https://documentation.meraki.com/Platform_Management/Product_Information/Meraki_Licensing</t>
  </si>
  <si>
    <t>Cisco Meraki Dashboard subscription licensing — 3-Year Term</t>
  </si>
  <si>
    <t>Term designation: 3-year license or subscription; product/service description is otherwise identical across the 1-, 3-, and 5-year blocks.</t>
  </si>
  <si>
    <t>Cisco Meraki Dashboard subscription licensing — 5-Year Term</t>
  </si>
  <si>
    <t>Term designation: 5-year license or subscription; product/service description is otherwise identical across the 1-, 3-, and 5-year blocks.</t>
  </si>
  <si>
    <t>ExtremeCloud IQ Pilot + CoPilot + Site Engine licensing — 1-Year Term</t>
  </si>
  <si>
    <t>Coverage: Centralized management for Extreme switches and access points; Site Engine/Navigator extends visibility to legacy and third-party network devices</t>
  </si>
  <si>
    <t>Operations: Device health, performance monitoring, alerts, reports, AI-assisted insights, troubleshooting, and historical analytics through CoPilot</t>
  </si>
  <si>
    <t>Renewal: Active subscriptions provide cloud software releases, security updates, support entitlement, and current vendor documentation</t>
  </si>
  <si>
    <t>https://documentation.extremenetworks.com/XIQ/ExtremeCloud_IQ_Licensing/downloads/ExtremeCloud%20IQ%20Licensing.pdf</t>
  </si>
  <si>
    <t>ExtremeCloud IQ Pilot + CoPilot + Site Engine licensing — 3-Year Term</t>
  </si>
  <si>
    <t>ExtremeCloud IQ Pilot + CoPilot + Site Engine licensing — 5-Year Term</t>
  </si>
  <si>
    <t>Fortinet FortiManager + FortiAnalyzer subscription solution — 1-Year Term</t>
  </si>
  <si>
    <t>Coverage: Centralized management and analytics for FortiGate firewalls/routers, FortiSwitch switches, and FortiAP wireless access points</t>
  </si>
  <si>
    <t>Operations: Real-time monitoring, event alerting, centralized logs, scheduled reporting, historical analytics, automation, and security operations</t>
  </si>
  <si>
    <t>Renewal: FortiCare/FortiGuard entitlement provides software and firmware updates, security patches, technical support, and documentation</t>
  </si>
  <si>
    <t>https://www.fortinet.com/content/dam/fortinet/assets/data-sheets/og-fortianalyzer.pdf</t>
  </si>
  <si>
    <t>Fortinet FortiManager + FortiAnalyzer subscription solution — 3-Year Term</t>
  </si>
  <si>
    <t>Fortinet FortiManager + FortiAnalyzer subscription solution — 5-Year Term</t>
  </si>
  <si>
    <t>Coverage: Centralized management for Aruba access points, switches, gateways/routers, and gateway firewall/security functions</t>
  </si>
  <si>
    <t>Operations: Real-time monitoring, AI event correlation, alerts, troubleshooting, reports, security features, and historical network analytics</t>
  </si>
  <si>
    <t>Renewal: Active fixed-term license includes cloud updates, security fixes, support resources, and current HPE Aruba documentation</t>
  </si>
  <si>
    <t>HPE Intelligent Management Center Enterprise Software Platform — JG748AAE — 1-Year Term</t>
  </si>
  <si>
    <t>Coverage: Centralized multi-vendor FCAPS management for switches, routers, wireless access points, security devices, and HPE/third-party infrastructure</t>
  </si>
  <si>
    <t>Operations: Real-time and historical performance monitoring, fault alarms, customizable thresholds, centralized reporting, traffic analysis, and audit trails</t>
  </si>
  <si>
    <t>Support: HPE provides software releases, electronic/telephone support, documentation, and separately licensed high-availability and analytics modules</t>
  </si>
  <si>
    <t>https://www.hpe.com/us/en/collaterals/collateral.c04111578.html</t>
  </si>
  <si>
    <t>HPE Intelligent Management Center Enterprise Software Platform — JG748AAE — 3-Year Term</t>
  </si>
  <si>
    <t>HPE Intelligent Management Center Enterprise Software Platform — JG748AAE — 5-Year Term</t>
  </si>
  <si>
    <t>Juniper Mist Assurance + Marvis + Premium Analytics subscriptions — 1-Year Term</t>
  </si>
  <si>
    <t>Coverage: Cloud management for Juniper APs, EX/QFX switches, Session Smart routers, and SRX firewalls through Wireless/Wired/WAN Assurance</t>
  </si>
  <si>
    <t>Operations: Service-level monitoring, real-time insights, alerting, Marvis troubleshooting, reporting, and Premium Analytics with up to 13 months history</t>
  </si>
  <si>
    <t>Renewal: Subscriptions can include Juniper customer support, software updates, security fixes, and access to current product documentation</t>
  </si>
  <si>
    <t>https://www.juniper.net/documentation/us/en/software/mist/mist-management/topics/topic-map/mist-subscription-types.html</t>
  </si>
  <si>
    <t>Juniper Mist Assurance + Marvis + Premium Analytics subscriptions — 3-Year Term</t>
  </si>
  <si>
    <t>Juniper Mist Assurance + Marvis + Premium Analytics subscriptions — 5-Year Term</t>
  </si>
  <si>
    <t>APC NetShelter physical-infrastructure product set</t>
  </si>
  <si>
    <t>Freestanding enclosure: AR3100B2 NetShelter SX Gen 2, 42U, 78.4 in H × 23.6 in W, 19-in equipment mounting</t>
  </si>
  <si>
    <t>Enclosure security: Keyed-alike doors and side panels; split rear doors and mounting hardware included</t>
  </si>
  <si>
    <t>Open frame: AR203A NetShelter 4-post open-frame rack, 44U, square-hole rails</t>
  </si>
  <si>
    <t>Wall mount: AR112SH6 NetShelter 12U single-hinged server-depth enclosure, 24.4 in H × 23.6 in W</t>
  </si>
  <si>
    <t>Wall security: Reversible hinged door with locking swing handle; 200 lb static capacity</t>
  </si>
  <si>
    <t>Cable/airflow: Cable-management and airflow accessories supported; enclosure uses perforated doors and ventilated wall cabinet</t>
  </si>
  <si>
    <t>Fit note: Product set covers freestanding enclosure, open frame, and locking wall-mount forms within the stated ranges</t>
  </si>
  <si>
    <t>https://www.se.com/us/en/product/AR3100B2/apc-netshelter-sx-server-rack-gen-2-42u-1991h-x-600w-x-1070d-mm-with-sides-black-taa/</t>
  </si>
  <si>
    <t>Eaton Tripp Lite SmartRack physical-infrastructure product set</t>
  </si>
  <si>
    <t>Freestanding enclosure: SR42UBDPWD, 42U, 78.5 in H × 29.63 in W, standard 19-in equipment mounting</t>
  </si>
  <si>
    <t>Enclosure security: Locking removable/reversible doors and four locking removable side panels</t>
  </si>
  <si>
    <t>Open frame: SR42UBEXPND, 42U, 78.5 in H × 23.63 in W, 4-post open-frame rack</t>
  </si>
  <si>
    <t>Wall mount: SRW12USDPG, 12U UPS-depth hinged-back wall-mount rack enclosure</t>
  </si>
  <si>
    <t>Wall security: Locking front door and hinged rear section provide secured service access</t>
  </si>
  <si>
    <t>Cable/airflow: Built-in cable management, vertical accessory rails, open-frame airflow, and cabinet airflow provisions</t>
  </si>
  <si>
    <t>Fit note: Product set covers freestanding enclosure, open frame, and locking hinged wall-mount forms</t>
  </si>
  <si>
    <t>https://tripplite.eaton.com/42u-smartrack-deep-wide-rack-enclosure-cabinet-doors-side-panels~SR42UBDPWD</t>
  </si>
  <si>
    <t>Legrand Ortronics physical-infrastructure product set</t>
  </si>
  <si>
    <t>Freestanding enclosure: Legrand configure-to-order 42U cabinet, 23.62–31.5 in widths, with doors, roof, and side panels</t>
  </si>
  <si>
    <t>Cabinet option: Nexpand 446432, 42U × 800 mm wide cabinet supplied with side panels</t>
  </si>
  <si>
    <t>Open frame: MM20736ADJ12-B Mighty Mo 20, 45RU/84 in H adjustable 4-post rack with 19-in rails</t>
  </si>
  <si>
    <t>Wall mount: SWM18RUPL-26-26 Swing-Out Wall-Mount cabinet, 18RU, locking door and hinged middle section</t>
  </si>
  <si>
    <t>Security: Cabinet and wall-mount families provide locking doors; side panels supplied where applicable</t>
  </si>
  <si>
    <t>Cable/airflow: Mighty Mo cable-management ecosystem, waterfalls, airflow baffles, and perforated-door cabinet options</t>
  </si>
  <si>
    <t>Fit note: Product set covers freestanding cabinets, open-frame racks, and locking swing-out wall enclosures</t>
  </si>
  <si>
    <t>https://www.legrand.us/network-infrastructure/racks-and-physical-support/wall-mount-racks-and-cabinets/c/lgnd020909</t>
  </si>
  <si>
    <t>Panduit physical-infrastructure product set</t>
  </si>
  <si>
    <t>Freestanding enclosure: S7222BDHSP Net-Access S-Type, 42RU, 79.8 in H × 27.6 in W</t>
  </si>
  <si>
    <t>Enclosure security: Perforated front/rear doors, split latching side panels; CCL3 combination lock available</t>
  </si>
  <si>
    <t>Open frame: R4PCN7942 adjustable 4-post rack, 42RU, 79 in H × 23.3 in W, cage-nut rails</t>
  </si>
  <si>
    <t>Wall mount: PZWMC1230P PanZone, 12RU, 23.8 in H × 25 in W × 30 in D, perforated doors</t>
  </si>
  <si>
    <t>Wall security: Hinged front/rear doors plus removable locking side panels</t>
  </si>
  <si>
    <t>Cable/airflow: Included cable-routing kit, optional slack manager, thermal-management system, fan kits, and open ventilation paths</t>
  </si>
  <si>
    <t>Fit note: Product set covers freestanding cabinet, open-frame rack, and locking swing wall-mount enclosure</t>
  </si>
  <si>
    <t>https://www.panduit.com/content/dam/panduit/en/products/media/4/64/764/7764/111697764.pdf</t>
  </si>
  <si>
    <t>Corning Everon E100U Cat5e RJ45 Jack — FQ100020723</t>
  </si>
  <si>
    <t>Unshielded Category 5e RJ45 modular jack for structured building cabling. Supports tool-free termination, 1000BASE-T Gigabit Ethernet, and PoE+; compliant with ANSI/TIA/EIA-568-C.2 and ISO/IEC 11801.</t>
  </si>
  <si>
    <t>https://ecatalog.corning.com/optical-communications/IN/en/Copper-Hardware/Copper-Modules/Copper-Modules-Unshielded/Everon%C2%AE-Copper-Datacom-E100-Unshielded/p/FQ100020723</t>
  </si>
  <si>
    <t>Legrand Ortronics PowerWise Cat5e UTP Plenum Cord, 25 ft — PW5EP25DB-06</t>
  </si>
  <si>
    <t>25-foot blue Category 5e UTP plenum-rated solid copper cord with RJ45 connectors. Factory tested, with 22 AWG conductors for high-power PoE applications and T568A/T568B compatibility.</t>
  </si>
  <si>
    <t>https://www.legrand.us/network-infrastructure/copper/patch-cords-and-cable-assemblies/25ft-blue-powerwise-cat5e-solid-cord-plenum-double-ended/p/pw5ep25db-06</t>
  </si>
  <si>
    <t>CommScope PowerSUM 2061F Cat5e U/UTP Plenum Cable, 1000 ft — 760041913</t>
  </si>
  <si>
    <t>Category 5e U/UTP plenum cable with four 24 AWG copper pairs, supplied in a 1,000-foot WE TOTE box. ETL verified to ANSI/TIA-568.2-D and compliant with IEEE 802.3bt Type 4 PoE guidance.</t>
  </si>
  <si>
    <t>https://www.commscope.com/product-type/cables/twisted-pair-cables/category-5e-cables/item760041913/</t>
  </si>
  <si>
    <t>Corning EDGE8 OM4 Hybrid Trunk, 8F, MTP-to-LC, 100 ft — GE57908QPNDLW100F</t>
  </si>
  <si>
    <t>Eight-fiber bend-improved OM4 multimode trunk with pinned MTP and LC duplex uniboot connectors, universal polarity, pulling grip, and 100-foot length. Intended for high-density structured cabling and migration from 1GbE to high-speed parallel-optic applications.</t>
  </si>
  <si>
    <t>https://ecatalog.corning.com/optical-communications/US/en/generate-product-specsheet/GE57908QPNDLW100F.pdf?modifiedTS=2024-08-23-10:40:39</t>
  </si>
  <si>
    <t>Legrand Ortronics CORE OM4 MPO-12 Trunk, 24F, 30 ft — C4747B100AENNY030F</t>
  </si>
  <si>
    <t>Factory-terminated 24-fiber OM4 multimode MPO-12 trunk with Type B polarity and OFNP plenum-rated cable. Supports high-density 40GbE, 100GbE, and 400GbE parallel-optic applications and complies with TIA-568.3-E.</t>
  </si>
  <si>
    <t>https://www.legrand.us/network-infrastructure/fiber-optic/fiber-patch-cords-and-cable-assemblies/30ft-aqua-core-mpo-12-trunk-mpo-sm-non-pinned-mpo-sm-non-pinned-250um-udist-ofnp-3-0mm-12-fiber-om4-multimode/p/or-c4747b100aenny030f</t>
  </si>
  <si>
    <t>CommScope SYSTIMAX Ultra Low Loss OM4 MPO12 Trunk, 24F — UJXMPMXAF</t>
  </si>
  <si>
    <t>Ultra-low-loss 24-fiber OM4 multimode trunk assembly with unpinned-to-pinned MPO12 connectors and an LSZH jacket. Designed for high-density structured fiber links and scalable high-speed Ethernet connectivity using compatible optics.</t>
  </si>
  <si>
    <t>https://www.commscope.com/product-type/cable-assemblies/fiber-cable-assemblies/mpo-cable-assemblies/ujxmpmxaf/</t>
  </si>
  <si>
    <t>HPE Aruba Networking Foundational Care with Advanced Hardware Replacement — 1-Year Term</t>
  </si>
  <si>
    <t>Manufacturer-authorized 24×7 TAC support with software and firmware updates, prioritized security patches, technical resources, and selectable next-business-day or four-hour hardware replacement. Service term and replacement level are selected for the covered Aruba device; 7- and 10-year coverage may require consecutive renewals or a custom quote.</t>
  </si>
  <si>
    <t>Term designation: 1-year manufacturer support contract; product/service description is otherwise identical across the 1-, 3-, and 5-year blocks.</t>
  </si>
  <si>
    <t>https://www.hpe.com/us/en/networking/hpe-aruba-networking-support-services.html</t>
  </si>
  <si>
    <t>HPE Aruba Networking Foundational Care with Advanced Hardware Replacement — 3-Year Term</t>
  </si>
  <si>
    <t>Term designation: 3-year manufacturer support contract; product/service description is otherwise identical across the 1-, 3-, and 5-year blocks.</t>
  </si>
  <si>
    <t>HPE Aruba Networking Foundational Care with Advanced Hardware Replacement — 5-Year Term</t>
  </si>
  <si>
    <t>Term designation: 5-year manufacturer support contract; product/service description is otherwise identical across the 1-, 3-, and 5-year blocks.</t>
  </si>
  <si>
    <t>HPE Tech Care Essential Service with hardware support — 1-Year Term</t>
  </si>
  <si>
    <t>Manufacturer-authorized operational support for eligible HPE hardware and software, providing product-specialist assistance, support-portal resources, software and firmware entitlement, and hardware parts or exchange according to the selected service level. Standard offerings include one- through five-year terms; longer coverage requires renewal or a custom service agreement.</t>
  </si>
  <si>
    <t>https://buy.hpe.com/us/en/services-support/hpe-tech-care/c/c001029</t>
  </si>
  <si>
    <t>HPE Tech Care Essential Service with hardware support — 3-Year Term</t>
  </si>
  <si>
    <t>HPE Tech Care Essential Service with hardware support — 5-Year Term</t>
  </si>
  <si>
    <t>HPE Juniper Networking Juniper Care Support Service — 1-Year Term</t>
  </si>
  <si>
    <t>Manufacturer support for eligible Juniper hardware and software with 24×7 technical resources, software updates and upgrades, security guidance, Support Insights, and hardware replacement options based on the selected service level. Multi-year coverage is device-specific; seven- and ten-year coverage may require renewal sequencing or a custom quote.</t>
  </si>
  <si>
    <t>https://www.juniper.net/us/en/services/support-services.html</t>
  </si>
  <si>
    <t>HPE Juniper Networking Juniper Care Support Service — 3-Year Term</t>
  </si>
  <si>
    <t>HPE Juniper Networking Juniper Care Support Service — 5-Year Term</t>
  </si>
  <si>
    <t>Cisco Meraki Dashboard License with Enterprise Support — 1-Year Term</t>
  </si>
  <si>
    <t>An active Meraki license includes cloud management, firmware and security updates, access to documentation and technical support, plus the applicable limited lifetime or term hardware warranty and replacement coverage for the licensed device family. Fixed co-term licensing is published for 1-, 3-, 5-, and 7-year terms; 10-year coverage requires renewal or confirmation through an authorized reseller.</t>
  </si>
  <si>
    <t>Cisco Meraki Dashboard License with Enterprise Support — 3-Year Term</t>
  </si>
  <si>
    <t>Cisco Meraki Dashboard License with Enterprise Support — 5-Year Term</t>
  </si>
  <si>
    <t>ExtremeWorks Maintenance Service with Advanced Hardware Replacement — 1-Year Term</t>
  </si>
  <si>
    <t>Manufacturer-authorized 24×7 GTAC and web support with software updates and upgrades, security resources, knowledge-base access, and selectable next-business-day or four-hour replacement, with optional onsite engineering. Contract duration is tied to the covered Extreme product; 7- and 10-year terms require vendor or reseller confirmation.</t>
  </si>
  <si>
    <t>https://www.extremenetworks.com/services/maintenance-services</t>
  </si>
  <si>
    <t>ExtremeWorks Maintenance Service with Advanced Hardware Replacement — 3-Year Term</t>
  </si>
  <si>
    <t>ExtremeWorks Maintenance Service with Advanced Hardware Replacement — 5-Year Term</t>
  </si>
  <si>
    <t>Fortinet FortiCare Premium Support — 1-Year Term</t>
  </si>
  <si>
    <t>Per-device manufacturer support with 24×7 telephone and web assistance, firmware updates, online tools, technical documentation, one-hour response for critical issues, and next-business-day advanced hardware replacement. Contract terms depend on the covered Fortinet appliance; 7- and 10-year availability requires an authorized Fortinet quote or sequential renewals.</t>
  </si>
  <si>
    <t>https://www.fortinet.com/content/dam/fortinet/assets/solution-guides/sb-forticare-technical-support-and-rma-services.pdf</t>
  </si>
  <si>
    <t>Fortinet FortiCare Premium Support — 3-Year Term</t>
  </si>
  <si>
    <t>Fortinet FortiCare Premium Support — 5-Year Term</t>
  </si>
  <si>
    <t>Tier 1 (10–40 Hours)</t>
  </si>
  <si>
    <t>Availability requirement: Bidder must confirm Tier 1 capacity, current hourly rate, scheduling lead time, and authorized personnel before award.</t>
  </si>
  <si>
    <t>Includes configuration and troubleshooting services.</t>
  </si>
  <si>
    <t>Includes documentation and related technical services.</t>
  </si>
  <si>
    <t>Schools may use the purchased block as needs arise.</t>
  </si>
  <si>
    <t>The tier differs only by the number of included labor hours.</t>
  </si>
  <si>
    <t>Service Tier</t>
  </si>
  <si>
    <t>Standard Hourly Rate</t>
  </si>
  <si>
    <t>Contract Hourly Rate</t>
  </si>
  <si>
    <t>Billable Hourly Rate</t>
  </si>
  <si>
    <t>Supporting Rate Sheet / Service Description</t>
  </si>
  <si>
    <t>Tier 2 (41–120 Hours)</t>
  </si>
  <si>
    <t>Availability requirement: Bidder must confirm Tier 2 capacity, current hourly rate, scheduling lead time, and authorized personnel before award.</t>
  </si>
  <si>
    <t>Availability requirement: Bidder must confirm Tier 3 capacity, current hourly rate, scheduling lead time, and authorized personnel before award.</t>
  </si>
  <si>
    <t>Availability requirement: Bidder must confirm advanced-services capacity, current hourly rate, priority response, and authorized personnel before award.</t>
  </si>
  <si>
    <t>Supports complex and advanced configurations.</t>
  </si>
  <si>
    <t>Includes escalated troubleshooting and system integration.</t>
  </si>
  <si>
    <t>Covers optimization, migrations, and time-sensitive support.</t>
  </si>
  <si>
    <t>Scheduling and response receive priority.</t>
  </si>
  <si>
    <t>Service is delivered according to the purchased agreement.</t>
  </si>
  <si>
    <t>Cisco Meraki MV Smart Cameras</t>
  </si>
  <si>
    <t>Cloud-managed video surveillance cameras with onboard storage, centralized dashboard administration, motion and object analytics, granular camera permissions, secure remote viewing, alerts, and video-access auditing. This block is limited to the MV camera family and associated camera licensing; door access, visitor management, NAC, and SIEM are separate products.</t>
  </si>
  <si>
    <t>https://documentation.meraki.com/IoT/MV_-_Smart_Cameras</t>
  </si>
  <si>
    <t>Cisco Meraki MT Environmental and Security Sensors</t>
  </si>
  <si>
    <t>Cloud-managed MT sensors for facilities monitoring and security workflows, including door open/close awareness and alerting that can be correlated with Meraki MV video. Quote each sensor model, gateway dependency, mounting accessory, and license separately from MV cameras and network-security appliances.</t>
  </si>
  <si>
    <t>https://meraki.cisco.com/product-collateral/iot-for-k-12-future-proof-your-schools-safety/</t>
  </si>
  <si>
    <t>Genetec Security Center SaaS</t>
  </si>
  <si>
    <t>Cloud-native unified physical-security platform for video surveillance, access control, intrusion monitoring, communications, investigations, role-based operations, and centralized event management. Quote only the selected SaaS capabilities and connected device counts; dedicated identity, visitor, and on-premises access-control functions are listed separately.</t>
  </si>
  <si>
    <t>https://www.genetec.com/products/unified-security/security-center-saas</t>
  </si>
  <si>
    <t>Genetec Security Center Synergis</t>
  </si>
  <si>
    <t>Dedicated access-control system for doors, cardholders, credentials, access rules, alarms, monitoring, reporting, and integration with video and third-party access hardware. This block covers access-control software and required controllers/readers, not video surveillance or visitor workflow licensing.</t>
  </si>
  <si>
    <t>https://www.genetec.com/products/unified-security/synergis</t>
  </si>
  <si>
    <t>Genetec ClearID</t>
  </si>
  <si>
    <t>Cloud-based physical identity and access-management solution for access requests, automated provisioning, access reviews, employee and contractor workflows, and visitor invitations/check-in when integrated with Synergis. This block excludes door-controller hardware and video-surveillance licensing.</t>
  </si>
  <si>
    <t>https://www.genetec.com/products/operations/clearid</t>
  </si>
  <si>
    <t>Genetec Omnicast Video Management System</t>
  </si>
  <si>
    <t>IP video-management software for live and recorded surveillance, camera and device administration, investigations, alarms, maps, federation, and operator workflows. Quote Omnicast servers, camera connections, storage, retention, failover, and support separately from Security Center SaaS, Synergis access control, ClearID identity governance, and AutoVu ALPR.</t>
  </si>
  <si>
    <t>https://www.genetec.com/products/unified-security/omnicast</t>
  </si>
  <si>
    <t>Genetec AutoVu Automatic License Plate Recognition</t>
  </si>
  <si>
    <t>Fixed and mobile automatic license plate recognition solution for vehicle identification, alerts, investigations, parking and perimeter workflows, with optional unification to video and access control. Quote ALPR cameras, processing, software modules, integrations, installation, and support separately from general surveillance-camera and door-access blocks.</t>
  </si>
  <si>
    <t>https://www.genetec.com/products/unified-security/autovu</t>
  </si>
  <si>
    <t>Fortinet FortiCam Network Cameras</t>
  </si>
  <si>
    <t>Network-based surveillance camera portfolio for live and recorded video, event monitoring, and integration with FortiRecorder. Quote each camera model, lens, mount, power accessory, and support item separately from FortiRecorder appliances, storage, retention, and Fortinet cybersecurity products.</t>
  </si>
  <si>
    <t>https://www.fortinet.com/products/network-based-video-security/forticam-fortirecorder</t>
  </si>
  <si>
    <t>Fortinet FortiRecorder</t>
  </si>
  <si>
    <t>Network video recorder and video-management platform for centralized live viewing, recording, retention, event monitoring, user access, and administration of supported FortiCam deployments. Quote recorder appliance or virtual capacity, storage, retention, camera channels, licenses, and support separately from FortiCam cameras and Fortinet cybersecurity products.</t>
  </si>
  <si>
    <t>Fortinet FortiNAC</t>
  </si>
  <si>
    <t>Network access-control solution for device discovery, profiling, role-based network access, guest and contractor access, segmentation enforcement, continuous monitoring, and automated response. This block covers NAC appliances/software and licensing only; cameras, recorders, physical door access, and SIEM are separate.</t>
  </si>
  <si>
    <t>https://www.fortinet.com/products/network-access-control</t>
  </si>
  <si>
    <t>Fortinet FortiSIEM</t>
  </si>
  <si>
    <t>Security information and event management platform for log collection, correlation, analytics, dashboards, alerting, audit reporting, and incident investigation across infrastructure and security systems. This block covers SIEM capacity and licensing only; NAC and physical-security hardware are separate.</t>
  </si>
  <si>
    <t>https://www.fortinet.com/products/siem/fortisiem</t>
  </si>
  <si>
    <t>AXIS Network Cameras</t>
  </si>
  <si>
    <t>IP-based surveillance camera portfolio covering indoor, outdoor, dome, bullet, panoramic, PTZ, thermal, and other deployment needs with edge analytics and remote monitoring. Quote each selected camera model, mount, power accessory, analytics license, and warranty separately from recording and access-control software.</t>
  </si>
  <si>
    <t>https://www.axis.com/products/network-cameras</t>
  </si>
  <si>
    <t>AXIS Camera Station Pro</t>
  </si>
  <si>
    <t>Server-based video management software for live view, recording, search, export, alerts, analytics, system health, and optional unified access-control workflows. This block covers the VMS, recorder/server, channel licensing, and storage design; cameras and dedicated Secure Entry components are separate.</t>
  </si>
  <si>
    <t>https://www.axis.com/products/axis-camera-station-pro</t>
  </si>
  <si>
    <t>AXIS Camera Station Secure Entry</t>
  </si>
  <si>
    <t>Access-control management within AXIS Camera Station Pro for doors, cardholders, credentials, schedules, lockdowns, alarms, event investigation, and integrated video verification. Quote door controllers, readers, credentials, licenses, and installation separately from cameras and VMS storage.</t>
  </si>
  <si>
    <t>https://www.axis.com/products/axis-camera-station-secure-entry</t>
  </si>
  <si>
    <t>AXIS Network Intercoms</t>
  </si>
  <si>
    <t>IP-based audio and video intercom portfolio for entry communication, remote call handling, visual verification, door-control integration, and event-driven alerts. Quote each intercom, mount, relay or door interface, calling integration, and required software separately.</t>
  </si>
  <si>
    <t>https://www.axis.com/products/network-intercoms</t>
  </si>
  <si>
    <t>AXIS Access Control Hardware</t>
  </si>
  <si>
    <t>Open IP-based physical access-control hardware portfolio including network door controllers, readers, I/O relay modules, credentials, enclosures, and related accessories. Quote each controller, reader, credential, power or enclosure component, and support item separately from AXIS Camera Station Secure Entry software, cameras, recorders, and intercoms.</t>
  </si>
  <si>
    <t>https://www.axis.com/products/access-control</t>
  </si>
  <si>
    <t>Verkada Security Cameras</t>
  </si>
  <si>
    <t>Hybrid-cloud video-security camera portfolio with onboard storage, centralized Command management, AI-assisted search and alerts, health monitoring, remote access, and audit controls. Quote each camera model, retention period, cloud-backup option, mount, and license separately from access control and other Command modules.</t>
  </si>
  <si>
    <t>https://www.verkada.com/security-cameras/</t>
  </si>
  <si>
    <t>Verkada Access Control</t>
  </si>
  <si>
    <t>Cloud-managed building access-control solution for doors, controllers, readers, credentials, schedules, lockdowns, events, and integrated video verification through Verkada Command. Quote controllers, readers, credentials, door hardware interfaces, licenses, and installation separately.</t>
  </si>
  <si>
    <t>https://www.verkada.com/access-control/</t>
  </si>
  <si>
    <t>Verkada Guest Visitor Management</t>
  </si>
  <si>
    <t>Visitor-management application for preregistration, check-in, identity screening, badges, host notifications, visitor logs, temporary credentials, and camera/access-control integration. Quote the site subscription, kiosk devices, badge printers, screening options, and integrations separately.</t>
  </si>
  <si>
    <t>https://www.verkada.com/workplace/guest-visitor-management-system/</t>
  </si>
  <si>
    <t>Verkada Alarms</t>
  </si>
  <si>
    <t>Cloud-managed intrusion-detection and alarm solution with panels, keypads, wired or wireless sensors, camera and access-control triggers, arming workflows, alerts, and optional professional monitoring. Quote hardware, monitoring, site licenses, cellular backup, and installation separately.</t>
  </si>
  <si>
    <t>https://www.verkada.com/alarms/</t>
  </si>
  <si>
    <t>Verkada Video Intercoms</t>
  </si>
  <si>
    <t>Cloud-managed audio and video intercoms for entry communication, call routing, visual verification, credential reading, door release, and integrated camera/access-control events. Quote each intercom model, mount, receiver or calling integration, license, and door interface separately.</t>
  </si>
  <si>
    <t>https://www.verkada.com/intercom/video-intercom/</t>
  </si>
  <si>
    <t>Cisco Webex Calling with Webex Control Hub</t>
  </si>
  <si>
    <t>Cloud calling platform with centralized provisioning, user and policy administration, service monitoring, analytics, and reporting through Webex Control Hub. Supports integration with IP-based calling environments and standards-based enterprise communications. Multi-year 1/3/5/7/10-year pricing and availability require confirmation by Cisco or an authorized reseller.</t>
  </si>
  <si>
    <t>https://www.cisco.com/c/en/us/products/collateral/conferencing/webex-control-hub/datasheet-c78-740770.html</t>
  </si>
  <si>
    <t>Mitel MiVoice Business</t>
  </si>
  <si>
    <t>Unified communications platform for centralized administration of users, devices, and calling services across on-premises, private-cloud, public-cloud, or hybrid deployments. Designed for enterprise IP communications and available under perpetual or subscription licensing. Requested 1/3/5/7/10-year terms require confirmation by Mitel or an authorized reseller.</t>
  </si>
  <si>
    <t>https://www.mitel.com/products/mivoice-business</t>
  </si>
  <si>
    <t>Zoom Phone</t>
  </si>
  <si>
    <t>Cloud VoIP phone system with a centralized administrator portal for users, numbers, permissions, policies, devices, real-time queue monitoring, and usage reporting. Supports existing carriers and enterprise IP telephony integrations. Requested 1/3/5/7/10-year terms require confirmation by Zoom or an authorized reseller.</t>
  </si>
  <si>
    <t>https://www.zoom.com/en/products/voip-phone/features/it-management/</t>
  </si>
  <si>
    <t>Singlewire Software InformaCast Fusion</t>
  </si>
  <si>
    <t>Centralized mass-notification and communications platform with administrator and end-user web applications, user and endpoint licensing, system-health monitoring, reporting through REST API/SNMP, and integration with existing IP phones, IP speakers, paging systems, and collaboration tools. Requested 1/3/5/7/10-year terms require confirmation by Singlewire or an authorized reseller.</t>
  </si>
  <si>
    <t>https://www.singlewire.com/informacast</t>
  </si>
  <si>
    <t>Audio Enhancement EPIC System</t>
  </si>
  <si>
    <t>Web- and mobile-accessible Education Paging &amp; Intercom Communications platform for centralized campus intercom, paging, bell scheduling, visual messaging, notifications, maps, and backend event administration. Uses network-connected components and supports third-party integrations; compatible amplifiers support SIP RFC 3261. Requested 1/3/5/7/10-year terms require confirmation by Audio Enhancement or an authorized reseller.</t>
  </si>
  <si>
    <t>https://audioenhancement.com/epic-system/</t>
  </si>
  <si>
    <t>Cisco Umbrella DNS for Education</t>
  </si>
  <si>
    <t>Supports CIPA compliance through category-based content filtering, allow/block lists, SafeSearch enforcement, and protection from inappropriate or harmful content. Provides cloud-managed policy enforcement for students, staff, and guest users across school-managed, personal, and off-campus devices. Requested 1/3/5/7/10-year offerings require confirmation by Cisco or an authorized reseller.</t>
  </si>
  <si>
    <t>https://umbrella.cisco.com/solutions/cybersecurity-for-k-12-schools</t>
  </si>
  <si>
    <t>Lightspeed Filter</t>
  </si>
  <si>
    <t>Supports CIPA compliance with category controls, threat and bypass blocking, activity monitoring, audit reporting, and granular web and YouTube policies. Provides on-device and DNS-based enforcement for students, staff, guests, BYOD, and unmanaged devices on and off campus. Requested 1/3/5/7/10-year offerings require confirmation by Lightspeed Systems or an authorized reseller.</t>
  </si>
  <si>
    <t>https://www.lightspeedsystems.com/products/lightspeed-filter/</t>
  </si>
  <si>
    <t>GoGuardian Admin with DNS Filtering</t>
  </si>
  <si>
    <t>Supports CIPA compliance through AI-assisted content categorization, harmful-content blocking, monitoring, reporting, and policy validation. Provides policy enforcement for students and staff plus DNS filtering for guest, BYOD, and unmanaged devices. Requested 1/3/5/7/10-year offerings require confirmation by GoGuardian or an authorized reseller.</t>
  </si>
  <si>
    <t>https://www.goguardian.com/admin</t>
  </si>
  <si>
    <t>Linewize Filter</t>
  </si>
  <si>
    <t>Provides hybrid cloud and on-premises content filtering with category and contextual controls for inappropriate images, video, text, new sites, and proxy sites. Supports policy enforcement and reporting for students, staff, and unmanaged or guest devices in school and off-network. Requested 1/3/5/7/10-year offerings require confirmation by Linewize or an authorized reseller.</t>
  </si>
  <si>
    <t>https://www.linewize.com/solutions/linewize-filter</t>
  </si>
  <si>
    <t>iboss Zero Trust Core for K12 Schools</t>
  </si>
  <si>
    <t>Supports CIPA compliance with content categorization, SafeSearch enforcement, user- and group-based web policies, real-time activity reporting, and controls for harmful or unauthorized content. Provides cloud-delivered enforcement for students and staff across school-managed and personal devices on or off campus. Public pricing confirms 1-year and 3-year-or-longer agreements; specific 5/7/10-year offerings require confirmation by iboss or an authorized reseller.</t>
  </si>
  <si>
    <t>https://www.iboss.com/k12/pricing</t>
  </si>
  <si>
    <t>ManagedMethods Content Filter</t>
  </si>
  <si>
    <t>Supports CIPA-oriented web filtering with customizable role- and grade-based policies, website categories, block/allow lists, and AI-assisted detection of explicit, violent, self-harm, and other unsafe content. Provides cloud-managed enforcement for student and staff district accounts in Chrome and Edge on any network. Guest-user coverage and requested 1/3/5/7/10-year offerings require confirmation by ManagedMethods or an authorized reseller.</t>
  </si>
  <si>
    <t>https://managedmethods.com/products/content-filter/</t>
  </si>
  <si>
    <t>Cisco Security Cloud Portfolio with Cisco XDR — 1-Year Term</t>
  </si>
  <si>
    <t>Unified Cisco security portfolio centered on Cisco XDR, with Secure Endpoint for EDR, built-in network detection, Talos threat intelligence, automated investigation and incident response, and integrations for Splunk SIEM, Duo MFA, and identity controls. Supports vulnerability visibility, role-based administration, audit data, and secure authentication; exact modules and renewal terms must be included in the quoted configuration.</t>
  </si>
  <si>
    <t>Term designation: 1-year cybersecurity license or renewal; product/service description is otherwise identical across the 1-, 3-, and 5-year blocks.</t>
  </si>
  <si>
    <t>https://www.cisco.com/site/us/en/products/security/xdr/index.html</t>
  </si>
  <si>
    <t>Cisco Security Cloud Portfolio with Cisco XDR — 3-Year Term</t>
  </si>
  <si>
    <t>Term designation: 3-year cybersecurity license or renewal; product/service description is otherwise identical across the 1-, 3-, and 5-year blocks.</t>
  </si>
  <si>
    <t>Cisco Security Cloud Portfolio with Cisco XDR — 5-Year Term</t>
  </si>
  <si>
    <t>Term designation: 5-year cybersecurity license or renewal; product/service description is otherwise identical across the 1-, 3-, and 5-year blocks.</t>
  </si>
  <si>
    <t>Cisco Meraki MX Advanced Security License — 1-Year Term</t>
  </si>
  <si>
    <t>Cloud-managed security and SD-WAN offering with automatic firmware updates, Cisco threat intelligence, advanced malware protection, IDS/IPS, content filtering, security-event visibility, centralized administration, and secure dashboard authentication. EDR, XDR, enterprise SIEM, IAM/MFA, and full NDR require licensed Cisco security integrations such as Secure Endpoint, Cisco XDR, Splunk, Duo, and Secure Network Analytics; renewal term must match the quoted Meraki license.</t>
  </si>
  <si>
    <t>https://meraki.cisco.com/product/security-sd-wan/</t>
  </si>
  <si>
    <t>Cisco Meraki MX Advanced Security License — 3-Year Term</t>
  </si>
  <si>
    <t>Cisco Meraki MX Advanced Security License — 5-Year Term</t>
  </si>
  <si>
    <t>CrowdStrike Falcon Platform Security Suite — 1-Year Term</t>
  </si>
  <si>
    <t>Cloud-native suite combining Falcon Insight XDR for EDR/XDR, Falcon Next-Gen SIEM, Falcon Next-Gen Identity Security and FalconID MFA, Exposure Management for vulnerability prioritization, threat intelligence, automated workflows, and incident response. Network detection is supported through Falcon platform integrations with validated NDR partners; role-based administration, audit logging, secure authentication, and renewal scope must be confirmed in the final subscription configuration.</t>
  </si>
  <si>
    <t>https://www.crowdstrike.com/en-us/platform/</t>
  </si>
  <si>
    <t>CrowdStrike Falcon Platform Security Suite — 3-Year Term</t>
  </si>
  <si>
    <t>CrowdStrike Falcon Platform Security Suite — 5-Year Term</t>
  </si>
  <si>
    <t>Fortinet Security Fabric Security Operations Suite — 1-Year Term</t>
  </si>
  <si>
    <t>Integrated Fortinet suite combining FortiEDR and FortiXDR, FortiSIEM/FortiAnalyzer and FortiSOAR, FortiAuthenticator/FortiIdentity Cloud with FortiToken MFA, and FortiNDR. Provides continuous threat-intelligence sharing, vulnerability and attack-surface protection, automated investigation and response, role-based controls, audit logging, and secure authentication across the Security Fabric; individual licenses and renewal terms must be quoted as one configured solution.</t>
  </si>
  <si>
    <t>https://docs.fortinet.com/security-fabric</t>
  </si>
  <si>
    <t>Fortinet Security Fabric Security Operations Suite — 3-Year Term</t>
  </si>
  <si>
    <t>Fortinet Security Fabric Security Operations Suite — 5-Year Term</t>
  </si>
  <si>
    <t>Arctic Wolf Aurora Platform with Endpoint Security and MDR — 1-Year Term</t>
  </si>
  <si>
    <t>Minimum-spec fit: Conditional / bundled solution required. Aurora Endpoint Security provides EDR, while the Aurora Platform and Managed Detection and Response correlate endpoint, network, cloud, and identity telemetry for XDR-style detection and response; Arctic Wolf states the platform provides SIEM capabilities. Aurora Vulnerability Management / Attack Surface Management and Incident Response support vulnerability protection and response requirements, and the platform uses proprietary threat intelligence. Federated portal authentication supports MFA and login auditing. A native IAM/MFA security product and standalone NDR product were not verified; require customer identity-provider or third-party integrations and written vendor confirmation of IAM, MFA, NDR, role-based access, audit logging, automated updates, and renewal scope in the quoted configuration.</t>
  </si>
  <si>
    <t>https://arcticwolf.com/aurora-platform/</t>
  </si>
  <si>
    <t>Arctic Wolf Aurora Platform with Endpoint Security and MDR — 3-Year Term</t>
  </si>
  <si>
    <t>Arctic Wolf Aurora Platform with Endpoint Security and MDR — 5-Year Term</t>
  </si>
  <si>
    <t>Total Contract Price</t>
  </si>
  <si>
    <t>Workbook Change Checklist</t>
  </si>
  <si>
    <t>ID</t>
  </si>
  <si>
    <t>Status</t>
  </si>
  <si>
    <t>Category / Area</t>
  </si>
  <si>
    <t>Required Change</t>
  </si>
  <si>
    <t>Completion Criteria</t>
  </si>
  <si>
    <t>Notes</t>
  </si>
  <si>
    <t>Complete</t>
  </si>
  <si>
    <t>Antennas, Connectors, and Internal Broadband Components</t>
  </si>
  <si>
    <t>Break apart the category so items are not presented as kits. Evaluate each item separately and give each item its own block with a description.</t>
  </si>
  <si>
    <t>Every individual item has a separate evaluation block and description; no components are grouped into kits.</t>
  </si>
  <si>
    <t>Rebuilt as 27 individual product-type blocks in Exhibit A; added 27 matching lifecycle records and shifted all later Exhibit A references by 194 rows.</t>
  </si>
  <si>
    <t>Uninterruptible Power Supply / Battery Backup</t>
  </si>
  <si>
    <t>Remove combination offerings from this category. Each brand block must contain only one individual UPS or battery-backup item.</t>
  </si>
  <si>
    <t>Each brand block contains one separately evaluated item with no bundled or combination products.</t>
  </si>
  <si>
    <t>Reworked the Eaton and APC entries as standalone UPS models in Exhibit A and updated both matching lifecycle records. Pricing formulas, source links, and source-row references were retained.</t>
  </si>
  <si>
    <t>Servers</t>
  </si>
  <si>
    <t>Remove VMware from the Servers category.</t>
  </si>
  <si>
    <t>No VMware product, service, description, or pricing remains within the Servers category.</t>
  </si>
  <si>
    <t>Removed the VMware vSphere Foundation block from the Servers category in Exhibit A, removed VMware from the Servers discount list, and deleted the matching lifecycle record. Remapped all 110 lifecycle source-row references to their current Brand/Model rows. VMware entries in Storage and Virtualization were retained.</t>
  </si>
  <si>
    <t>Virtualization Software and Hyperconverged Infrastructure</t>
  </si>
  <si>
    <t>Create separate 1-year, 3-year, and 5-year blocks for each brand. Use the same product or service description in all three blocks; change only the term designation.</t>
  </si>
  <si>
    <t>Every brand has clearly labeled 1-year, 3-year, and 5-year blocks with matching descriptions and only the contract term differing.</t>
  </si>
  <si>
    <t>Expanded all 7 Virtualization Software &amp; Renewals brands into separate 1-year, 3-year, and 5-year blocks (21 total), with identical product/service descriptions apart from term designation. Preserved pricing formulas and source links, corrected the Fortinet pricing/link layout, and expanded lifecycle verification to 21 matching term records.</t>
  </si>
  <si>
    <t>Network Management Software and Licenses</t>
  </si>
  <si>
    <t>Expanded all 6 Network Management Software &amp; Licenses brands into separate 1-year, 3-year, and 5-year blocks (18 total), with identical product/service descriptions apart from term designation. Preserved pricing formulas and source links, added 18 matching lifecycle records, and remapped all lifecycle source-row references.</t>
  </si>
  <si>
    <t>Extended Warranties &amp; Manufacturer Support Contracts</t>
  </si>
  <si>
    <t>Expanded all 6 Extended Warranties &amp; Manufacturer Support brands into separate 1-year, 3-year, and 5-year blocks (18 total), with identical service descriptions apart from term designation. Preserved pricing formulas and source links, added 18 matching lifecycle records, and remapped all lifecycle source-row references.</t>
  </si>
  <si>
    <t>Cyber Security Solutions and Renewals</t>
  </si>
  <si>
    <t>Expanded all 5 Cyber Security Solutions and Renewals brands into separate 1-year, 3-year, and 5-year blocks (15 total), with identical solution descriptions apart from term designation. Preserved pricing formulas and source links, added 15 matching lifecycle records, remapped all lifecycle source-row references, and retained the total contract price formula.</t>
  </si>
  <si>
    <t>Security Equipment</t>
  </si>
  <si>
    <t>Rework every existing brand block and evaluate whether additional product blocks are needed for products omitted under the same brands. Structure this broad category to cover the intended range from security cameras through access-control equipment.</t>
  </si>
  <si>
    <t>Every brand is reassessed; relevant missing products have their own blocks and descriptions; camera, video-security, access-control, and related security-equipment coverage is clearly organized without inappropriate bundling.</t>
  </si>
  <si>
    <t>Completed 9/17/2026: reassessed all 16 existing security-equipment blocks; split FortiCam from FortiRecorder; added separate blocks for Cisco Meraki MT sensors, Genetec Omnicast, Genetec AutoVu, FortiRecorder, and AXIS access-control hardware; clarified category scope and separate-quote requirements. Security section now contains 21 distinct product blocks.</t>
  </si>
  <si>
    <t>Product Links / URLs</t>
  </si>
  <si>
    <t>Confirm and verify that every link included for a product works and directs to the correct product or supporting page.</t>
  </si>
  <si>
    <t>Every product link opens successfully and matches the intended product; no broken, incorrect, or mismatched links remain.</t>
  </si>
  <si>
    <t>Started 9/17/2026. Inventory complete: 329 URL cells covering 108 unique destinations across Exhibit A and Lifecycle Verification. Format/domain review found no malformed links or clear cross-vendor mismatches. Live validation identified: (1) Meraki MT sensor collateral at Exhibit A row 1943 / Lifecycle row 160 should move to Cisco's current Meraki Sensors page; (2) HPE ProLiant DL360 Gen11 at Exhibit A row 703 / Lifecycle row 50 has a current indexed QuickSpecs PDF; (3) the shared Aruba accessory document used by Exhibit A rows 347, 358, 369, and 380 should be split to product-specific sources—official pages confirmed for AP-270-MNT-H1, PD-9001GR, and AP-270-MNT-H3; antenna-family source still requires confirmation. Remaining unique destinations still require live validation before completion.</t>
  </si>
  <si>
    <t>Exhibit B — Antennas, Connectors, and Internal Broadband Components</t>
  </si>
  <si>
    <t>Expand the Exhibit B category into separate Antennas, Connectors, and Internal Broadband Components discount lines for each listed brand and link the discounts to Exhibit A.</t>
  </si>
  <si>
    <t>Each of the six brands has three distinct subcategory lines in Exhibit B, with discounts linked to the applicable Exhibit A product blocks; unsupported combinations remain blank.</t>
  </si>
  <si>
    <t>Completed 9/22/2026: replaced 6 generic brand rows with 18 detailed lines for HPE Aruba, HPE Juniper, Cisco, Meraki, Extreme, and Fortinet. Added live percentage links to 27 Exhibit A product blocks; matching multi-item discounts display the shared percentage, differing discounts display VARIES, and HPE Aruba Connectors plus HPE Juniper Antennas remain blank because no matching Exhibit A products exist.</t>
  </si>
  <si>
    <t>Professional / Installation Services</t>
  </si>
  <si>
    <t>Rework the category so cost is captured as a rate instead of a percentage discount.</t>
  </si>
  <si>
    <t>Every Professional / Installation Services entry shows a clearly defined rate in place of percentage-off pricing, with related formulas and labels updated accordingly.</t>
  </si>
  <si>
    <t>Completed 9/29/2026: converted all four Professional / Installation Services tiers in Exhibit A from percentage-off pricing to standard, contract, and billable hourly-rate fields. Updated Exhibit B to show hourly rates in USD, linked Tier 1, Tier 2, Tier 3, and Advanced Block Hours to Exhibit A, converted optional rows to currency inputs, and retained E-Rate eligibility as a separate percentage field.</t>
  </si>
  <si>
    <t>Brand Name Consistency — Exhibits A and B</t>
  </si>
  <si>
    <t>Verify that every category uses the exact same brand names in Exhibit B as the corresponding entries in Exhibit A.</t>
  </si>
  <si>
    <t>Every brand name in Exhibit B exactly matches its corresponding Exhibit A brand name within each category; all spelling, spacing, capitalization, and naming variations are resolved.</t>
  </si>
  <si>
    <t>Completed 9/29/2026: audited all 18 Exhibit B categories against 179 Exhibit A product/service blocks. Verified 97 brand and brand/subcategory lines across 17 brand-based categories; Professional / Installation Services correctly contains rate tiers rather than brands. Standardized 58 abbreviated, legacy, capitalization, spacing, and corporate-name labels. Corrected the Virtualization, Network Management, Racks/Infrastructure, Security Equipment, and Cyber Security rosters to match Exhibit A, including HPE, HPE Juniper Networking, Verkada, and Arctic Wolf, while removing unsupported Chatsworth Products and SentinelOne entries.</t>
  </si>
  <si>
    <t>Category</t>
  </si>
  <si>
    <t>Manufacturer</t>
  </si>
  <si>
    <t>Product / Model</t>
  </si>
  <si>
    <t>Entry Type</t>
  </si>
  <si>
    <t>Exhibit A Row</t>
  </si>
  <si>
    <t>Lifecycle Status</t>
  </si>
  <si>
    <t>Key Finding</t>
  </si>
  <si>
    <t>Lifecycle Date(s)</t>
  </si>
  <si>
    <t>Evidence URL</t>
  </si>
  <si>
    <t>Verified On</t>
  </si>
  <si>
    <t>Confidence</t>
  </si>
  <si>
    <t>Purchase Availability</t>
  </si>
  <si>
    <t>Purchase Evidence</t>
  </si>
  <si>
    <t>Purchase Checked On</t>
  </si>
  <si>
    <t>Procurement Action</t>
  </si>
  <si>
    <t>Wired LAN Equipment</t>
  </si>
  <si>
    <t>Hardware / solution</t>
  </si>
  <si>
    <t>End of sale</t>
  </si>
  <si>
    <t>No longer orderable from HPE Aruba; use replacement JL725B / S0M82A / S0M87A / S0G14A.</t>
  </si>
  <si>
    <t>EOS 2024-07-31; support through 2032-07-31</t>
  </si>
  <si>
    <t>https://asp-documents.arubanetworks.com/portals/0/External_EoS%20Announcement_Aruba_6200F_v0.4_September2023.pdf</t>
  </si>
  <si>
    <t>High</t>
  </si>
  <si>
    <t>Current model — authorized quote required</t>
  </si>
  <si>
    <t>Current official product documentation or family ordering evidence was found, but public US authorized-channel stock/orderability for this exact SKU or configuration was not conclusive.</t>
  </si>
  <si>
    <t>Obtain written authorized-reseller confirmation of SKU, new condition, lead time, and support eligibility.</t>
  </si>
  <si>
    <t>Available / current offering</t>
  </si>
  <si>
    <t>Current official product, documentation, licensing, or support page found; no model-specific end-of-sale notice identified in this review. Confirm stock, region, term, and configured SKU at quote.</t>
  </si>
  <si>
    <t>No public EOS date identified</t>
  </si>
  <si>
    <t>Medium</t>
  </si>
  <si>
    <t>MS250 series is no longer sold; Meraki lists C9300L-24P-4X-M as replacement.</t>
  </si>
  <si>
    <t>EOS 2025-08-08; support through 2030-08-08</t>
  </si>
  <si>
    <t>https://documentation.meraki.com/Platform_Management/Product_Information/End-of-Life_Notices/Meraki_End-of-Life_%28EOL%29_Products_and_Dates</t>
  </si>
  <si>
    <t>Extreme SKU 16177 is no longer sold; replacement is 5420M-24W-4YE.</t>
  </si>
  <si>
    <t>EOS 2024-10-31; software maintenance 2026-10-31; support 2029-10-31</t>
  </si>
  <si>
    <t>https://extr-p-001.sitecorecontenthub.cloud/api/public/content/08c6c064463c41cfa7b8829d2529101f?v=8237a6c3</t>
  </si>
  <si>
    <t>Current Fortinet Secure Access model with no published end-of-order date identified; exact SKU has an active US purchase path.</t>
  </si>
  <si>
    <t>No public EOO date identified</t>
  </si>
  <si>
    <t>Verified orderable</t>
  </si>
  <si>
    <t>Exact FS-124F-FPOE is offered new through a US reseller with price and add-to-cart path.</t>
  </si>
  <si>
    <t>Request a formal authorized quote and current lead time for FS-124F-FPOE.</t>
  </si>
  <si>
    <t>Wireless LAN Equipment</t>
  </si>
  <si>
    <t>https://support.hpe.com/docs/display/public/hpe-networking-eos/index.html</t>
  </si>
  <si>
    <t>Exact model/SKU matched to an active US manufacturer, authorized-channel, distributor, or add-to-cart/order path in this review.</t>
  </si>
  <si>
    <t>Request formal pricing and lead time; retain the exact SKU in the quote.</t>
  </si>
  <si>
    <t>https://www.extremenetworks.com/support/end-of-sale-and-end-of-support-products</t>
  </si>
  <si>
    <t>https://community.fortinet.com/customer-service-42/customer-service-tip-product-life-cycle-information-on-fortinet-products-96482</t>
  </si>
  <si>
    <t>Network Security</t>
  </si>
  <si>
    <t>HPE Aruba Networking / HPE Networking</t>
  </si>
  <si>
    <t>https://arubanetworking.hpe.com/techdocs/sdwan-PDFs/docs/eula/EC_LifecyclePolicy_latest.pdf</t>
  </si>
  <si>
    <t>Software / service</t>
  </si>
  <si>
    <t>Available as current offering</t>
  </si>
  <si>
    <t>A current official product, licensing, support, or service page was found. Under the selected rule, this is treated as available through vendor or partner quotation.</t>
  </si>
  <si>
    <t>Request the correct term, edition, quantity metric, and support level in writing.</t>
  </si>
  <si>
    <t>Antennas, Connectors &amp; Internal Broadband Components</t>
  </si>
  <si>
    <t>Hardware / component</t>
  </si>
  <si>
    <t>Individual verification required</t>
  </si>
  <si>
    <t>Separated from the prior accessory set. Official family documentation is retained, but exact model-level lifecycle and current orderability require confirmation.</t>
  </si>
  <si>
    <t>No product-type EOS date confirmed</t>
  </si>
  <si>
    <t>Low</t>
  </si>
  <si>
    <t>Authorized quote required</t>
  </si>
  <si>
    <t>The prior review covered the bundled accessory family; exact product-type stock and orderability were not independently confirmed.</t>
  </si>
  <si>
    <t>Verify exact model/SKU, current lifecycle status, price, lead time, and support eligibility before final submission.</t>
  </si>
  <si>
    <t>Uninterruptible Power Supply (UPS) / Battery Backup</t>
  </si>
  <si>
    <t>Eaton | Standalone rack/tower UPS</t>
  </si>
  <si>
    <t>Hardware / UPS</t>
  </si>
  <si>
    <t>Vendor confirmation required</t>
  </si>
  <si>
    <t>Official product documentation supports the individual UPS model. Obtain a current authorized-channel quote for exact SKU, availability, and support eligibility.</t>
  </si>
  <si>
    <t>No public EOS date confirmed</t>
  </si>
  <si>
    <t>The lifecycle review now covers the standalone UPS only; separately ordered network-management and external-battery accessories are excluded.</t>
  </si>
  <si>
    <t>Confirm the individual 9PX11KTF11G2 UPS SKU, new condition, lead time, and support eligibility before final submission.</t>
  </si>
  <si>
    <t>APC by Schneider Electric | Standalone rack/tower UPS</t>
  </si>
  <si>
    <t>The lifecycle review now covers the standalone UPS only; external battery packs and other separately ordered products are excluded.</t>
  </si>
  <si>
    <t>Confirm the individual SRT10KXLT UPS SKU, new condition, lead time, and support eligibility before final submission.</t>
  </si>
  <si>
    <t>Dell Technologies | 2U rack server</t>
  </si>
  <si>
    <t>Hewlett Packard Enterprise | 1U rack server</t>
  </si>
  <si>
    <t>Lenovo | 1U two-socket rack server</t>
  </si>
  <si>
    <t>Cisco | 1RU rack server</t>
  </si>
  <si>
    <t>Storage</t>
  </si>
  <si>
    <t>Dell Technologies | Dual-active controller enterprise SAN</t>
  </si>
  <si>
    <t>NetApp | Unified enterprise SAN/NAS high-availability pair</t>
  </si>
  <si>
    <t>https://www.netapp.com/aff-series/</t>
  </si>
  <si>
    <t>Hewlett Packard Enterprise | Dual-controller enterprise SAN</t>
  </si>
  <si>
    <t>VMware by Broadcom | Software-defined SAN/NAS platform</t>
  </si>
  <si>
    <t>Lenovo | Dual-active controller enterprise SAN</t>
  </si>
  <si>
    <t>Virtualization Software &amp; Renewals</t>
  </si>
  <si>
    <t>Current official product documentation supports the offering. Confirm the exact 1-year subscription SKU, region, quantity metric, and support level at quote.</t>
  </si>
  <si>
    <t>This record covers the 1-year term; the product/service description is identical to the other required term blocks.</t>
  </si>
  <si>
    <t>Request written confirmation of the 1-year term SKU, pricing, entitlement metric, and support coverage.</t>
  </si>
  <si>
    <t>Current official product documentation supports the offering. Confirm the exact 3-year subscription SKU, region, quantity metric, and support level at quote.</t>
  </si>
  <si>
    <t>This record covers the 3-year term; the product/service description is identical to the other required term blocks.</t>
  </si>
  <si>
    <t>Request written confirmation of the 3-year term SKU, pricing, entitlement metric, and support coverage.</t>
  </si>
  <si>
    <t>Current official product documentation supports the offering. Confirm the exact 5-year subscription SKU, region, quantity metric, and support level at quote.</t>
  </si>
  <si>
    <t>This record covers the 5-year term; the product/service description is identical to the other required term blocks.</t>
  </si>
  <si>
    <t>Request written confirmation of the 5-year term SKU, pricing, entitlement metric, and support coverage.</t>
  </si>
  <si>
    <t>https://docs.fortinet.com/document/fortimanager/7.6.3/release-notes/792459/fortimanager-vm-subscription-license</t>
  </si>
  <si>
    <t>Network Management Software &amp; Licenses</t>
  </si>
  <si>
    <t>Current official product documentation supports the offering. Confirm the exact 1-year license or subscription SKU, region, quantity metric, and support level at quote.</t>
  </si>
  <si>
    <t>Current official product documentation supports the offering. Confirm the exact 3-year license or subscription SKU, region, quantity metric, and support level at quote.</t>
  </si>
  <si>
    <t>Current official product documentation supports the offering. Confirm the exact 5-year license or subscription SKU, region, quantity metric, and support level at quote.</t>
  </si>
  <si>
    <t>Racks, Cabinets &amp; Physical Infrastructure</t>
  </si>
  <si>
    <t>The obsolete AR3100 component has been replaced in Exhibit A with current AR3100B2; the remaining composite set still requires an itemized authorized quote.</t>
  </si>
  <si>
    <t>Obtain a refreshed BOM quote confirming AR3100B2, AR203A, AR112SH6, accessories, and lead times.</t>
  </si>
  <si>
    <t>Public documentation confirms the component or family, but this composite set / exact SKU is not publicly confirmed as orderable; obtain a current authorized-channel quote.</t>
  </si>
  <si>
    <t>Exact Eaton SR42UBDPWD model matched to a current manufacturer page with price-check and channel-partner paths.</t>
  </si>
  <si>
    <t>Request formal pricing and lead time; retain the exact model in the quote.</t>
  </si>
  <si>
    <t>Current official product-family documentation was found, but the composite physical-infrastructure set is not a single publicly orderable SKU.</t>
  </si>
  <si>
    <t>Obtain an itemized authorized-reseller BOM with exact rack, accessory, and support SKUs.</t>
  </si>
  <si>
    <t>Copper - Structured Cabling</t>
  </si>
  <si>
    <t>Exact model/SKU matched to a current North American manufacturer catalog with distributor, partner, where-to-buy, or add-to-cart path.</t>
  </si>
  <si>
    <t>Fiber Optic - Structured Cabling</t>
  </si>
  <si>
    <t>Extended Warranties &amp; Manufacturer Support</t>
  </si>
  <si>
    <t>Current official support documentation confirms the offering. Match the exact covered hardware, service level, and 1-year contract SKU at quote.</t>
  </si>
  <si>
    <t>This record covers the 1-year manufacturer support term; the service description is identical to the other required term blocks.</t>
  </si>
  <si>
    <t>Request written confirmation of the 1-year support SKU, covered assets, response/replacement terms, price, and entitlement.</t>
  </si>
  <si>
    <t>Current official support documentation confirms the offering. Match the exact covered hardware, service level, and 3-year contract SKU at quote.</t>
  </si>
  <si>
    <t>This record covers the 3-year manufacturer support term; the service description is identical to the other required term blocks.</t>
  </si>
  <si>
    <t>Request written confirmation of the 3-year support SKU, covered assets, response/replacement terms, price, and entitlement.</t>
  </si>
  <si>
    <t>Current official support documentation confirms the offering. Match the exact covered hardware, service level, and 5-year contract SKU at quote.</t>
  </si>
  <si>
    <t>This record covers the 5-year manufacturer support term; the service description is identical to the other required term blocks.</t>
  </si>
  <si>
    <t>Request written confirmation of the 5-year support SKU, covered assets, response/replacement terms, price, and entitlement.</t>
  </si>
  <si>
    <t>Service tier</t>
  </si>
  <si>
    <t>Not lifecycle-applicable</t>
  </si>
  <si>
    <t>Bidder-defined service tier, not a manufacturer product.</t>
  </si>
  <si>
    <t>N/A</t>
  </si>
  <si>
    <t>Bidder confirmation required</t>
  </si>
  <si>
    <t>This is a bidder-defined labor-hours tier, not a manufacturer product with public inventory.</t>
  </si>
  <si>
    <t>Confirm the responding vendor will offer this tier and provide a current rate.</t>
  </si>
  <si>
    <t>Security Equipment (Physical &amp; Virtual Security Solutions)</t>
  </si>
  <si>
    <t>Cisco Meraki Dashboard with MV Smart Cameras</t>
  </si>
  <si>
    <t>Current official offering page identified; no product-specific end-of-sale notice identified in this review.</t>
  </si>
  <si>
    <t>A current official Cisco Meraki MV camera offering page was found; treated as available through vendor or partner quotation.</t>
  </si>
  <si>
    <t>Request exact camera, license, retention, and support SKUs in writing.</t>
  </si>
  <si>
    <t>Fortinet Security Fabric</t>
  </si>
  <si>
    <t>Verkada Command</t>
  </si>
  <si>
    <t>https://www.verkada.com/command/</t>
  </si>
  <si>
    <t>Communications Equipment</t>
  </si>
  <si>
    <t>Content Filtering</t>
  </si>
  <si>
    <t>Current official security documentation supports the offering. Confirm the exact 1-year license or renewal SKU, included modules, quantity metric, and support level at quote.</t>
  </si>
  <si>
    <t>This record covers the 1-year cybersecurity term; the product/service description is identical to the other required term blocks.</t>
  </si>
  <si>
    <t>Request written confirmation of the 1-year SKU, included security capabilities, pricing, entitlement metric, and support coverage.</t>
  </si>
  <si>
    <t>Current official security documentation supports the offering. Confirm the exact 3-year license or renewal SKU, included modules, quantity metric, and support level at quote.</t>
  </si>
  <si>
    <t>This record covers the 3-year cybersecurity term; the product/service description is identical to the other required term blocks.</t>
  </si>
  <si>
    <t>Request written confirmation of the 3-year SKU, included security capabilities, pricing, entitlement metric, and support coverage.</t>
  </si>
  <si>
    <t>Current official security documentation supports the offering. Confirm the exact 5-year license or renewal SKU, included modules, quantity metric, and support level at quote.</t>
  </si>
  <si>
    <t>This record covers the 5-year cybersecurity term; the product/service description is identical to the other required term blocks.</t>
  </si>
  <si>
    <t>Request written confirmation of the 5-year SKU, included security capabilities, pricing, entitlement metric, and support coverage.</t>
  </si>
  <si>
    <t>Official Meraki material supports MT sensors for school safety workflows, including door open/close monitoring and alerts correlated with MV cameras. Confirm the exact sensor model, gateway dependency, license, and deployment scope at quote.</t>
  </si>
  <si>
    <t>Official Meraki product collateral identifies current MT sensor use in K-12 safety workflows.</t>
  </si>
  <si>
    <t>Confirm model, license term, gateway requirements, quantity, mounting, and support.</t>
  </si>
  <si>
    <t>Software / solution</t>
  </si>
  <si>
    <t>Official Genetec product page identifies Omnicast as the IP video management system. Confirm camera connection count, servers, storage, retention, failover, integrations, and support at quote.</t>
  </si>
  <si>
    <t>Current official product page found for Omnicast video management.</t>
  </si>
  <si>
    <t>Request an itemized quote separating VMS licensing, infrastructure, storage, integrations, and support.</t>
  </si>
  <si>
    <t>Official Genetec product page identifies AutoVu as a current fixed and mobile ALPR system integrated with Security Center. Confirm camera type, processing, software modules, installation, privacy requirements, and support at quote.</t>
  </si>
  <si>
    <t>Current official product page found for AutoVu ALPR hardware and software.</t>
  </si>
  <si>
    <t>Request an itemized quote separating ALPR devices, licenses, integrations, installation, and support.</t>
  </si>
  <si>
    <t>Hardware / virtual appliance</t>
  </si>
  <si>
    <t>Official Fortinet product page presents FortiRecorder as part of its network-based video-security offering. Confirm appliance or virtual capacity, camera channels, storage, retention, licenses, and support at quote.</t>
  </si>
  <si>
    <t>Current official product page found for FortiCam and FortiRecorder; the workbook now quotes recorder requirements separately.</t>
  </si>
  <si>
    <t>Request a recorder-specific quote separated from cameras and cybersecurity products.</t>
  </si>
  <si>
    <t>Axis Communications</t>
  </si>
  <si>
    <t>Official Axis product page identifies access-control software, network door controllers, readers, I/O modules, credentials, and accessories as distinct product collections. Confirm models, door counts, credentials, enclosures, power, installation, and support at quote.</t>
  </si>
  <si>
    <t>Current official access-control portfolio page found.</t>
  </si>
  <si>
    <t>Request an itemized quote separating controllers, readers, credentials, accessories, software, installation, and support.</t>
  </si>
  <si>
    <t>Official Fortinet product information supports FortiCam cameras as part of the current network-based video-security offering. Confirm camera model, lens, mount, power, integration, licensing, and support at quote.</t>
  </si>
  <si>
    <t>Current official Fortinet video-security page found; the workbook separates FortiCam cameras from FortiRecorder capacity and storage.</t>
  </si>
  <si>
    <t>Request a camera-specific quote separated from recorders, storage, licenses, and cybersecurity products.</t>
  </si>
  <si>
    <t xml:space="preserve">Exhibit A Instructions:
Vendors should enter Exhibit B Discount Sheet percentages (%) prior to completing cost information on Exhibit A, as percentages will automatically transfer. 
*Percent off MSRP/Vendor's Advertised Price (VAP) is defined as the percent off by manufacturer and category. Bidder may use MSRP or VAP, whichever is lower to establish percent off. Note: This % should exactly match the % provided in Discount Sheet B.
The Vendor should enter a response in every applicable pricing and discount field. If the Vendor does not bid a listed product or brand, the Vendor shall enter "No Bid" in Column C , corresponding to the Contract Price field for that item. </t>
  </si>
  <si>
    <t xml:space="preserve">Exhibit B Instructions:
*Percent off MSRP/Vendor's Advertised Price (VAP) is defined as the percent off by manufacturer and category. Bidder may use MSRP or VAP, whichever is lower to establish percent off. Note: This % discount should exactly match the % discount provided in Cost Sheet Exhibit A. 
Exhibit B should be completed first to allow discount percentage to transfer automatically to Exhibit A.
Fields designated as “Other” shall be used by the Vendor to propose additional manufacturers.
Note: Other manufactures will be accepted at the sole discretion of the WVDE. 
The Vendor shall enter "No Bid" for any manufacturer that is not proposing  to bid in Column C, located on Exhibit 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</si>
</sst>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quot;$&quot;#,##0.00&quot; &quot;;&quot; &quot;&quot;$&quot;&quot;(&quot;#,##0.00&quot;)&quot;;&quot; &quot;&quot;$&quot;&quot;-&quot;00&quot; &quot;;&quot; &quot;@&quot; &quot;"/>
    <numFmt numFmtId="165" formatCode="&quot;$&quot;#,##0.00"/>
  </numFmts>
  <fonts count="13" x14ac:knownFonts="1">
    <font>
      <sz val="11"/>
      <color rgb="FF000000"/>
      <name val="Calibri"/>
      <family val="2"/>
    </font>
    <font>
      <sz val="11"/>
      <color rgb="FF000000"/>
      <name val="Calibri"/>
      <family val="2"/>
    </font>
    <font>
      <u/>
      <sz val="11"/>
      <color rgb="FF0563C1"/>
      <name val="Calibri"/>
      <family val="2"/>
    </font>
    <font>
      <b/>
      <sz val="12"/>
      <color rgb="FF000000"/>
      <name val="Calibri"/>
      <family val="2"/>
    </font>
    <font>
      <b/>
      <sz val="11"/>
      <color rgb="FF000000"/>
      <name val="Calibri"/>
      <family val="2"/>
    </font>
    <font>
      <u/>
      <sz val="11"/>
      <color rgb="FF000000"/>
      <name val="Calibri"/>
      <family val="2"/>
    </font>
    <font>
      <b/>
      <sz val="11"/>
      <color rgb="FFFFFFFF"/>
      <name val="Calibri"/>
      <family val="2"/>
    </font>
    <font>
      <b/>
      <sz val="11"/>
      <color rgb="FF9C0006"/>
      <name val="Calibri"/>
      <family val="2"/>
    </font>
    <font>
      <b/>
      <sz val="11"/>
      <color rgb="FF274E13"/>
      <name val="Calibri"/>
      <family val="2"/>
    </font>
    <font>
      <b/>
      <sz val="11"/>
      <color rgb="FF9C5700"/>
      <name val="Calibri"/>
      <family val="2"/>
    </font>
    <font>
      <b/>
      <sz val="11"/>
      <color rgb="FF7F6000"/>
      <name val="Calibri"/>
      <family val="2"/>
    </font>
    <font>
      <b/>
      <sz val="11"/>
      <color rgb="FF404040"/>
      <name val="Calibri"/>
      <family val="2"/>
    </font>
    <font>
      <b/>
      <sz val="18"/>
      <color rgb="FFFFFFFF"/>
      <name val="Calibri"/>
      <family val="2"/>
    </font>
  </fonts>
  <fills count="13">
    <fill>
      <patternFill patternType="none"/>
    </fill>
    <fill>
      <patternFill patternType="gray125"/>
    </fill>
    <fill>
      <patternFill patternType="solid">
        <fgColor rgb="FFB4C6E7"/>
        <bgColor rgb="FFB4C6E7"/>
      </patternFill>
    </fill>
    <fill>
      <patternFill patternType="solid">
        <fgColor rgb="FFD9E1F2"/>
        <bgColor rgb="FFD9E1F2"/>
      </patternFill>
    </fill>
    <fill>
      <patternFill patternType="solid">
        <fgColor rgb="FFFFFFFF"/>
        <bgColor rgb="FFFFFFFF"/>
      </patternFill>
    </fill>
    <fill>
      <patternFill patternType="solid">
        <fgColor rgb="FFE7E6E6"/>
        <bgColor rgb="FFE7E6E6"/>
      </patternFill>
    </fill>
    <fill>
      <patternFill patternType="solid">
        <fgColor rgb="FF163A5F"/>
        <bgColor indexed="64"/>
      </patternFill>
    </fill>
    <fill>
      <patternFill patternType="solid">
        <fgColor rgb="FFF4CCCC"/>
        <bgColor indexed="64"/>
      </patternFill>
    </fill>
    <fill>
      <patternFill patternType="solid">
        <fgColor rgb="FFD9EAD3"/>
        <bgColor indexed="64"/>
      </patternFill>
    </fill>
    <fill>
      <patternFill patternType="solid">
        <fgColor rgb="FFFCE5CD"/>
        <bgColor indexed="64"/>
      </patternFill>
    </fill>
    <fill>
      <patternFill patternType="solid">
        <fgColor rgb="FFFFF2CC"/>
        <bgColor indexed="64"/>
      </patternFill>
    </fill>
    <fill>
      <patternFill patternType="solid">
        <fgColor rgb="FFE7E6E6"/>
        <bgColor indexed="64"/>
      </patternFill>
    </fill>
    <fill>
      <patternFill patternType="solid">
        <fgColor rgb="FF17365D"/>
        <bgColor indexed="64"/>
      </patternFill>
    </fill>
  </fills>
  <borders count="2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thin">
        <color rgb="FF000000"/>
      </bottom>
      <diagonal/>
    </border>
    <border>
      <left style="thin">
        <color rgb="FF000000"/>
      </left>
      <right style="medium">
        <color rgb="FF000000"/>
      </right>
      <top/>
      <bottom style="medium">
        <color rgb="FF000000"/>
      </bottom>
      <diagonal/>
    </border>
    <border>
      <left/>
      <right style="medium">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auto="1"/>
      </top>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86">
    <xf numFmtId="0" fontId="0" fillId="0" borderId="0" xfId="0"/>
    <xf numFmtId="0" fontId="4" fillId="0" borderId="0" xfId="0" applyFont="1" applyAlignment="1">
      <alignment horizontal="center" vertical="top" wrapText="1"/>
    </xf>
    <xf numFmtId="0" fontId="4" fillId="0" borderId="0" xfId="0" applyFont="1" applyAlignment="1">
      <alignment vertical="top" wrapText="1"/>
    </xf>
    <xf numFmtId="0" fontId="4" fillId="0" borderId="0" xfId="0" applyFont="1"/>
    <xf numFmtId="0" fontId="4" fillId="2" borderId="2"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0" borderId="0" xfId="0" applyFont="1" applyAlignment="1">
      <alignment horizontal="left" vertical="top"/>
    </xf>
    <xf numFmtId="164" fontId="4" fillId="0" borderId="0" xfId="0" applyNumberFormat="1" applyFont="1" applyAlignment="1">
      <alignment horizontal="left"/>
    </xf>
    <xf numFmtId="0" fontId="4" fillId="2" borderId="7" xfId="0" applyFont="1" applyFill="1" applyBorder="1" applyAlignment="1">
      <alignment horizontal="left" wrapText="1"/>
    </xf>
    <xf numFmtId="0" fontId="4" fillId="2" borderId="9" xfId="0" applyFont="1" applyFill="1" applyBorder="1" applyAlignment="1">
      <alignment horizontal="left" wrapText="1"/>
    </xf>
    <xf numFmtId="164" fontId="4" fillId="2" borderId="10" xfId="1" applyFont="1" applyFill="1" applyBorder="1" applyAlignment="1">
      <alignment vertical="center" shrinkToFit="1"/>
    </xf>
    <xf numFmtId="0" fontId="4" fillId="2" borderId="11" xfId="0" applyFont="1" applyFill="1" applyBorder="1" applyAlignment="1">
      <alignment horizontal="left" wrapText="1"/>
    </xf>
    <xf numFmtId="0" fontId="4" fillId="4" borderId="9" xfId="0" applyFont="1" applyFill="1" applyBorder="1" applyAlignment="1">
      <alignment horizontal="left" wrapText="1"/>
    </xf>
    <xf numFmtId="0" fontId="4" fillId="0" borderId="0" xfId="0" applyFont="1" applyAlignment="1">
      <alignment horizontal="left" vertical="top" wrapText="1"/>
    </xf>
    <xf numFmtId="0" fontId="4" fillId="0" borderId="0" xfId="0" applyFont="1" applyAlignment="1">
      <alignment vertical="center"/>
    </xf>
    <xf numFmtId="0" fontId="0" fillId="0" borderId="0" xfId="0" applyAlignment="1">
      <alignment vertical="center"/>
    </xf>
    <xf numFmtId="0" fontId="4" fillId="2" borderId="15" xfId="0" applyFont="1" applyFill="1" applyBorder="1" applyAlignment="1">
      <alignment vertical="center" wrapText="1"/>
    </xf>
    <xf numFmtId="0" fontId="4" fillId="2" borderId="17" xfId="0" applyFont="1" applyFill="1" applyBorder="1" applyAlignment="1">
      <alignment vertical="center" wrapText="1"/>
    </xf>
    <xf numFmtId="0" fontId="0" fillId="3" borderId="2" xfId="0" applyFill="1" applyBorder="1" applyAlignment="1">
      <alignment vertical="top" wrapText="1"/>
    </xf>
    <xf numFmtId="10" fontId="0" fillId="3" borderId="18" xfId="0" applyNumberFormat="1" applyFill="1" applyBorder="1" applyAlignment="1">
      <alignment vertical="top" wrapText="1"/>
    </xf>
    <xf numFmtId="0" fontId="0" fillId="3" borderId="13" xfId="0" applyFill="1" applyBorder="1" applyAlignment="1">
      <alignment vertical="top" wrapText="1"/>
    </xf>
    <xf numFmtId="10" fontId="0" fillId="3" borderId="19" xfId="0" applyNumberFormat="1" applyFill="1" applyBorder="1" applyAlignment="1">
      <alignment vertical="top" wrapText="1"/>
    </xf>
    <xf numFmtId="0" fontId="0" fillId="3" borderId="20" xfId="0" applyFill="1" applyBorder="1" applyAlignment="1">
      <alignment vertical="top" wrapText="1"/>
    </xf>
    <xf numFmtId="0" fontId="0" fillId="3" borderId="10" xfId="0" applyFill="1" applyBorder="1" applyAlignment="1">
      <alignment vertical="top" wrapText="1"/>
    </xf>
    <xf numFmtId="0" fontId="0" fillId="3" borderId="14" xfId="0" applyFill="1" applyBorder="1" applyAlignment="1">
      <alignment vertical="top" wrapText="1"/>
    </xf>
    <xf numFmtId="0" fontId="0" fillId="3" borderId="21" xfId="0" applyFill="1" applyBorder="1" applyAlignment="1">
      <alignment vertical="top" wrapText="1"/>
    </xf>
    <xf numFmtId="10" fontId="0" fillId="3" borderId="10" xfId="0" applyNumberFormat="1" applyFill="1" applyBorder="1" applyAlignment="1">
      <alignment vertical="top" wrapText="1"/>
    </xf>
    <xf numFmtId="10" fontId="0" fillId="3" borderId="21" xfId="0" applyNumberFormat="1" applyFill="1" applyBorder="1" applyAlignment="1">
      <alignment vertical="top" wrapText="1"/>
    </xf>
    <xf numFmtId="0" fontId="0" fillId="0" borderId="0" xfId="0" applyAlignment="1">
      <alignment horizontal="left" vertical="top"/>
    </xf>
    <xf numFmtId="164" fontId="0" fillId="0" borderId="0" xfId="0" applyNumberFormat="1"/>
    <xf numFmtId="0" fontId="0" fillId="2" borderId="8" xfId="0" applyFill="1" applyBorder="1" applyAlignment="1">
      <alignment vertical="top" wrapText="1"/>
    </xf>
    <xf numFmtId="164" fontId="0" fillId="0" borderId="10" xfId="1" applyFont="1" applyFill="1" applyBorder="1" applyAlignment="1">
      <alignment vertical="center" shrinkToFit="1"/>
    </xf>
    <xf numFmtId="10" fontId="0" fillId="0" borderId="10" xfId="2" applyNumberFormat="1" applyFont="1" applyFill="1" applyBorder="1" applyAlignment="1">
      <alignment vertical="center" shrinkToFit="1"/>
    </xf>
    <xf numFmtId="164" fontId="0" fillId="0" borderId="10" xfId="1" applyFont="1" applyBorder="1" applyAlignment="1">
      <alignment vertical="center" shrinkToFit="1"/>
    </xf>
    <xf numFmtId="10" fontId="0" fillId="0" borderId="10" xfId="2" applyNumberFormat="1" applyFont="1" applyBorder="1" applyAlignment="1">
      <alignment vertical="center" shrinkToFit="1"/>
    </xf>
    <xf numFmtId="0" fontId="5" fillId="0" borderId="12" xfId="3" applyFont="1" applyBorder="1" applyAlignment="1">
      <alignment vertical="top" wrapText="1"/>
    </xf>
    <xf numFmtId="10" fontId="0" fillId="4" borderId="10" xfId="2" applyNumberFormat="1" applyFont="1" applyFill="1" applyBorder="1" applyAlignment="1">
      <alignment vertical="center" shrinkToFit="1"/>
    </xf>
    <xf numFmtId="0" fontId="0" fillId="4" borderId="0" xfId="0" applyFill="1"/>
    <xf numFmtId="0" fontId="5" fillId="0" borderId="0" xfId="3" applyFont="1" applyBorder="1" applyAlignment="1">
      <alignment vertical="top" wrapText="1"/>
    </xf>
    <xf numFmtId="0" fontId="3" fillId="0" borderId="0" xfId="0" applyFont="1" applyAlignment="1">
      <alignment horizontal="center" vertical="top" wrapText="1"/>
    </xf>
    <xf numFmtId="0" fontId="4" fillId="0" borderId="27" xfId="0" applyFont="1" applyBorder="1"/>
    <xf numFmtId="164" fontId="4" fillId="0" borderId="27" xfId="0" applyNumberFormat="1" applyFont="1" applyBorder="1"/>
    <xf numFmtId="164" fontId="4" fillId="0" borderId="0" xfId="0" applyNumberFormat="1" applyFont="1"/>
    <xf numFmtId="0" fontId="2" fillId="0" borderId="12" xfId="3" applyBorder="1" applyAlignment="1">
      <alignment vertical="top" wrapText="1"/>
    </xf>
    <xf numFmtId="0" fontId="6" fillId="6" borderId="0" xfId="0" applyFont="1" applyFill="1"/>
    <xf numFmtId="0" fontId="6" fillId="6" borderId="0" xfId="0" applyFont="1" applyFill="1" applyAlignment="1">
      <alignment wrapText="1"/>
    </xf>
    <xf numFmtId="0" fontId="0" fillId="0" borderId="0" xfId="0" applyAlignment="1">
      <alignment wrapText="1"/>
    </xf>
    <xf numFmtId="0" fontId="7" fillId="7" borderId="0" xfId="0" applyFont="1" applyFill="1"/>
    <xf numFmtId="0" fontId="8" fillId="8" borderId="0" xfId="0" applyFont="1" applyFill="1"/>
    <xf numFmtId="0" fontId="9" fillId="9" borderId="0" xfId="0" applyFont="1" applyFill="1"/>
    <xf numFmtId="0" fontId="10" fillId="10" borderId="0" xfId="0" applyFont="1" applyFill="1"/>
    <xf numFmtId="0" fontId="11" fillId="11" borderId="0" xfId="0" applyFont="1" applyFill="1"/>
    <xf numFmtId="1" fontId="0" fillId="0" borderId="0" xfId="0" applyNumberFormat="1" applyAlignment="1">
      <alignment horizontal="center"/>
    </xf>
    <xf numFmtId="0" fontId="0" fillId="0" borderId="0" xfId="0" applyAlignment="1">
      <alignment horizontal="center"/>
    </xf>
    <xf numFmtId="14" fontId="0" fillId="0" borderId="0" xfId="0" applyNumberFormat="1" applyAlignment="1">
      <alignment horizontal="center"/>
    </xf>
    <xf numFmtId="14" fontId="0" fillId="0" borderId="0" xfId="0" applyNumberFormat="1"/>
    <xf numFmtId="0" fontId="0" fillId="0" borderId="0" xfId="0" applyAlignment="1">
      <alignment vertical="top"/>
    </xf>
    <xf numFmtId="0" fontId="0" fillId="0" borderId="0" xfId="0" applyAlignment="1">
      <alignment vertical="top" wrapText="1"/>
    </xf>
    <xf numFmtId="0" fontId="4" fillId="0" borderId="0" xfId="0" applyFont="1" applyAlignment="1">
      <alignment vertical="center" wrapText="1"/>
    </xf>
    <xf numFmtId="165" fontId="0" fillId="0" borderId="10" xfId="1" applyNumberFormat="1" applyFont="1" applyBorder="1" applyAlignment="1">
      <alignment vertical="center" shrinkToFit="1"/>
    </xf>
    <xf numFmtId="165" fontId="0" fillId="0" borderId="10" xfId="2" applyNumberFormat="1" applyFont="1" applyBorder="1" applyAlignment="1">
      <alignment vertical="center" shrinkToFit="1"/>
    </xf>
    <xf numFmtId="165" fontId="4" fillId="2" borderId="10" xfId="1" applyNumberFormat="1" applyFont="1" applyFill="1" applyBorder="1" applyAlignment="1">
      <alignment vertical="center" shrinkToFit="1"/>
    </xf>
    <xf numFmtId="165" fontId="0" fillId="3" borderId="18" xfId="0" applyNumberFormat="1" applyFill="1" applyBorder="1" applyAlignment="1">
      <alignment vertical="top" wrapText="1"/>
    </xf>
    <xf numFmtId="165" fontId="0" fillId="3" borderId="19" xfId="0" applyNumberFormat="1" applyFill="1" applyBorder="1" applyAlignment="1">
      <alignment vertical="top" wrapText="1"/>
    </xf>
    <xf numFmtId="165" fontId="0" fillId="3" borderId="10" xfId="0" applyNumberFormat="1" applyFill="1" applyBorder="1" applyAlignment="1">
      <alignment vertical="top" wrapText="1"/>
    </xf>
    <xf numFmtId="165" fontId="0" fillId="3" borderId="21" xfId="0" applyNumberFormat="1" applyFill="1" applyBorder="1" applyAlignment="1">
      <alignment vertical="top" wrapText="1"/>
    </xf>
    <xf numFmtId="165" fontId="0" fillId="0" borderId="0" xfId="0" applyNumberFormat="1"/>
    <xf numFmtId="0" fontId="2" fillId="0" borderId="12" xfId="3" applyFill="1" applyBorder="1" applyAlignment="1">
      <alignment vertical="top" wrapText="1"/>
    </xf>
    <xf numFmtId="9" fontId="0" fillId="3" borderId="10" xfId="0" applyNumberFormat="1" applyFill="1" applyBorder="1" applyAlignment="1">
      <alignment vertical="top" wrapText="1"/>
    </xf>
    <xf numFmtId="9" fontId="0" fillId="3" borderId="21" xfId="0" applyNumberFormat="1" applyFill="1" applyBorder="1" applyAlignment="1">
      <alignment vertical="top" wrapText="1"/>
    </xf>
    <xf numFmtId="0" fontId="0" fillId="3" borderId="6" xfId="0" applyFill="1" applyBorder="1" applyAlignment="1">
      <alignment horizontal="left" vertical="top" wrapText="1"/>
    </xf>
    <xf numFmtId="0" fontId="4" fillId="2" borderId="1" xfId="0" applyFont="1" applyFill="1" applyBorder="1" applyAlignment="1">
      <alignment horizontal="left" vertical="center"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4" fillId="2" borderId="15"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0" fillId="3" borderId="23" xfId="0" applyFill="1" applyBorder="1" applyAlignment="1">
      <alignment horizontal="left" vertical="top" wrapText="1"/>
    </xf>
    <xf numFmtId="0" fontId="0" fillId="3" borderId="24" xfId="0" applyFill="1" applyBorder="1" applyAlignment="1">
      <alignment horizontal="left" vertical="top" wrapText="1"/>
    </xf>
    <xf numFmtId="0" fontId="0" fillId="3" borderId="20" xfId="0" applyFill="1" applyBorder="1" applyAlignment="1">
      <alignment horizontal="left" vertical="top" wrapText="1"/>
    </xf>
    <xf numFmtId="0" fontId="0" fillId="3" borderId="22" xfId="0" applyFill="1" applyBorder="1" applyAlignment="1">
      <alignment horizontal="left" vertical="top" wrapText="1"/>
    </xf>
    <xf numFmtId="0" fontId="0" fillId="3" borderId="25" xfId="0" applyFill="1" applyBorder="1" applyAlignment="1">
      <alignment horizontal="left" vertical="top" wrapText="1"/>
    </xf>
    <xf numFmtId="0" fontId="0" fillId="3" borderId="26" xfId="0" applyFill="1" applyBorder="1" applyAlignment="1">
      <alignment horizontal="left" vertical="top" wrapText="1"/>
    </xf>
    <xf numFmtId="0" fontId="3" fillId="0" borderId="0" xfId="0" applyFont="1" applyAlignment="1">
      <alignment horizontal="center" vertical="top" wrapText="1"/>
    </xf>
    <xf numFmtId="0" fontId="0" fillId="2" borderId="0" xfId="0" applyFill="1" applyAlignment="1">
      <alignment horizontal="left" vertical="top" wrapText="1"/>
    </xf>
    <xf numFmtId="0" fontId="0" fillId="5" borderId="1" xfId="0" applyFill="1" applyBorder="1" applyAlignment="1">
      <alignment horizontal="left" vertical="top" wrapText="1"/>
    </xf>
    <xf numFmtId="0" fontId="12" fillId="12" borderId="0" xfId="0" applyFont="1" applyFill="1"/>
  </cellXfs>
  <cellStyles count="4">
    <cellStyle name="Currency" xfId="1" builtinId="4" customBuiltin="1"/>
    <cellStyle name="Hyperlink" xfId="3" xr:uid="{00000000-0005-0000-0000-000001000000}"/>
    <cellStyle name="Normal" xfId="0" builtinId="0" customBuiltin="1"/>
    <cellStyle name="Percent" xfId="2" builtinId="5" customBuiltin="1"/>
  </cellStyles>
  <dxfs count="20">
    <dxf>
      <alignment wrapText="1"/>
    </dxf>
    <dxf>
      <numFmt numFmtId="19" formatCode="m/d/yyyy"/>
    </dxf>
    <dxf>
      <alignment wrapText="1"/>
    </dxf>
    <dxf>
      <font>
        <b/>
      </font>
    </dxf>
    <dxf>
      <alignment horizontal="center"/>
    </dxf>
    <dxf>
      <numFmt numFmtId="19" formatCode="m/d/yyyy"/>
      <alignment horizontal="center"/>
    </dxf>
    <dxf>
      <alignment wrapText="1"/>
    </dxf>
    <dxf>
      <font>
        <b/>
      </font>
    </dxf>
    <dxf>
      <numFmt numFmtId="1" formatCode="0"/>
      <alignment horizontal="center"/>
    </dxf>
    <dxf>
      <alignment wrapText="1"/>
    </dxf>
    <dxf>
      <numFmt numFmtId="1" formatCode="0"/>
      <alignment horizontal="center"/>
    </dxf>
    <dxf>
      <font>
        <b/>
        <color rgb="FFFFFFFF"/>
      </font>
      <fill>
        <patternFill patternType="solid">
          <fgColor indexed="64"/>
          <bgColor rgb="FF163A5F"/>
        </patternFill>
      </fill>
    </dxf>
    <dxf>
      <alignment vertical="top" wrapText="1"/>
    </dxf>
    <dxf>
      <alignment vertical="top" wrapText="1"/>
    </dxf>
    <dxf>
      <alignment vertical="top" wrapText="1"/>
    </dxf>
    <dxf>
      <alignment vertical="top" wrapText="1"/>
    </dxf>
    <dxf>
      <alignment vertical="top" wrapText="0"/>
    </dxf>
    <dxf>
      <alignment vertical="top" wrapText="0"/>
    </dxf>
    <dxf>
      <alignment vertical="top"/>
    </dxf>
    <dxf>
      <font>
        <b/>
      </font>
      <alignment vertic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7275F8-4CEA-4E22-B1A9-7DB1AC507ECF}" name="UserChecklistTable" displayName="UserChecklistTable" ref="A3:F15" totalsRowShown="0" headerRowDxfId="19" dataDxfId="18">
  <autoFilter ref="A3:F15" xr:uid="{FA7275F8-4CEA-4E22-B1A9-7DB1AC507ECF}"/>
  <tableColumns count="6">
    <tableColumn id="1" xr3:uid="{3F87EBDF-5F03-4120-AC74-BAE0D6D29726}" name="ID" dataDxfId="17"/>
    <tableColumn id="2" xr3:uid="{EB8FCEF1-2A00-44DD-87B0-CC917FEFC8F9}" name="Status" dataDxfId="16"/>
    <tableColumn id="3" xr3:uid="{08FA751A-A4A5-419B-AC4E-C301D2D58515}" name="Category / Area" dataDxfId="15"/>
    <tableColumn id="4" xr3:uid="{F5A06A55-BC7D-4702-A2E5-C6C2085B2BFC}" name="Required Change" dataDxfId="14"/>
    <tableColumn id="5" xr3:uid="{4E3D6991-A64C-4C4D-BCA5-BD99FB4D5754}" name="Completion Criteria" dataDxfId="13"/>
    <tableColumn id="6" xr3:uid="{34721230-05CA-4CDD-84EC-28379E2EEEE0}" name="Notes" dataDxfId="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81148B4-C6D2-4A50-8CF1-0DB4A70F1103}" name="LifecycleAudit" displayName="LifecycleAudit" ref="A1:P165" totalsRowShown="0" headerRowDxfId="11">
  <autoFilter ref="A1:P165" xr:uid="{581148B4-C6D2-4A50-8CF1-0DB4A70F1103}"/>
  <tableColumns count="16">
    <tableColumn id="1" xr3:uid="{BEFB71C8-F09B-4B69-9CE0-B9BAD66BAA3F}" name="ID" dataDxfId="10"/>
    <tableColumn id="2" xr3:uid="{2C8D1816-F477-477B-BF58-26E621531031}" name="Category"/>
    <tableColumn id="3" xr3:uid="{B37F0B8A-93EE-4C7C-96FB-443109FC431E}" name="Manufacturer"/>
    <tableColumn id="4" xr3:uid="{EBC7F394-A9D6-46AF-B14D-1326F435D732}" name="Product / Model" dataDxfId="9"/>
    <tableColumn id="5" xr3:uid="{0EE36779-0A8F-4996-8771-60DD08DA5C09}" name="Entry Type"/>
    <tableColumn id="6" xr3:uid="{0397EA9E-012D-46ED-A9BE-A0A79E88471F}" name="Exhibit A Row" dataDxfId="8"/>
    <tableColumn id="7" xr3:uid="{8C1FE29F-82BC-4385-8DD2-4410DD1A8F4D}" name="Lifecycle Status" dataDxfId="7"/>
    <tableColumn id="8" xr3:uid="{681085C3-B1AD-44B1-9AEE-39ED52914BF1}" name="Key Finding" dataDxfId="6"/>
    <tableColumn id="9" xr3:uid="{482A8576-1D1F-44B9-BC62-C06DBD6514A3}" name="Lifecycle Date(s)"/>
    <tableColumn id="10" xr3:uid="{8C219658-3DC7-458C-BAEC-AB2DCAF49418}" name="Evidence URL"/>
    <tableColumn id="11" xr3:uid="{13E8A4A3-81B5-4777-8C21-04B47D5EF1C0}" name="Verified On" dataDxfId="5"/>
    <tableColumn id="12" xr3:uid="{CFAE9AEA-48C2-4CE8-9D4F-8BFADD30FEA2}" name="Confidence" dataDxfId="4"/>
    <tableColumn id="13" xr3:uid="{F40CBB29-D847-4EB4-AF3C-840F18E90F7F}" name="Purchase Availability" dataDxfId="3"/>
    <tableColumn id="14" xr3:uid="{D5154587-242B-437A-833F-1E78F729B59D}" name="Purchase Evidence" dataDxfId="2"/>
    <tableColumn id="15" xr3:uid="{CF8874EB-6CB9-4B92-A7BE-1F9B26FBF1CA}" name="Purchase Checked On" dataDxfId="1"/>
    <tableColumn id="16" xr3:uid="{579DC0B4-CD78-40C6-A263-ED806B034E97}" name="Procurement Action"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6" Type="http://schemas.openxmlformats.org/officeDocument/2006/relationships/hyperlink" Target="https://www.fortinet.com/content/dam/fortinet/assets/data-sheets/fortiap-accessories.pdf" TargetMode="External"/><Relationship Id="rId21" Type="http://schemas.openxmlformats.org/officeDocument/2006/relationships/hyperlink" Target="https://www.fortinet.com/resources/data-sheets/fortigate-90g-series" TargetMode="External"/><Relationship Id="rId42" Type="http://schemas.openxmlformats.org/officeDocument/2006/relationships/hyperlink" Target="https://arubanetworking.hpe.com/techdocs/central/latest/content/nms/subscriptions/overview-licensing.htm" TargetMode="External"/><Relationship Id="rId47" Type="http://schemas.openxmlformats.org/officeDocument/2006/relationships/hyperlink" Target="https://www.fortinet.com/content/dam/fortinet/assets/data-sheets/og-fortianalyzer.pdf" TargetMode="External"/><Relationship Id="rId63" Type="http://schemas.openxmlformats.org/officeDocument/2006/relationships/hyperlink" Target="https://www.juniper.net/us/en/services/support-services.html" TargetMode="External"/><Relationship Id="rId68" Type="http://schemas.openxmlformats.org/officeDocument/2006/relationships/hyperlink" Target="https://www.genetec.com/products/unified-security/security-center-saas" TargetMode="External"/><Relationship Id="rId84" Type="http://schemas.openxmlformats.org/officeDocument/2006/relationships/hyperlink" Target="https://www.crowdstrike.com/en-us/platform/" TargetMode="External"/><Relationship Id="rId16" Type="http://schemas.openxmlformats.org/officeDocument/2006/relationships/hyperlink" Target="https://www.hpe.com/us/en/aruba-edgeconnect-sd-wan.html" TargetMode="External"/><Relationship Id="rId11" Type="http://schemas.openxmlformats.org/officeDocument/2006/relationships/hyperlink" Target="https://www.juniper.net/gb/en/products/access-points/ap47-access-point-datasheet.html" TargetMode="External"/><Relationship Id="rId32" Type="http://schemas.openxmlformats.org/officeDocument/2006/relationships/hyperlink" Target="https://www.cisco.com/site/us/en/products/computing/servers-unified-computing-systems/ucs-c-series-rack-servers/index.html" TargetMode="External"/><Relationship Id="rId37" Type="http://schemas.openxmlformats.org/officeDocument/2006/relationships/hyperlink" Target="https://lenovopress.lenovo.com/lp1643-thinksystem-de6600f-and-de6600h-storage-arrays" TargetMode="External"/><Relationship Id="rId53" Type="http://schemas.openxmlformats.org/officeDocument/2006/relationships/hyperlink" Target="https://www.legrand.us/network-infrastructure/racks-and-physical-support/wall-mount-racks-and-cabinets/c/lgnd020909" TargetMode="External"/><Relationship Id="rId58" Type="http://schemas.openxmlformats.org/officeDocument/2006/relationships/hyperlink" Target="https://ecatalog.corning.com/optical-communications/US/en/generate-product-specsheet/GE57908QPNDLW100F.pdf?modifiedTS=2024-08-23-10:40:39" TargetMode="External"/><Relationship Id="rId74" Type="http://schemas.openxmlformats.org/officeDocument/2006/relationships/hyperlink" Target="https://www.zoom.com/en/products/voip-phone/features/it-management/" TargetMode="External"/><Relationship Id="rId79" Type="http://schemas.openxmlformats.org/officeDocument/2006/relationships/hyperlink" Target="https://www.goguardian.com/admin" TargetMode="External"/><Relationship Id="rId5" Type="http://schemas.openxmlformats.org/officeDocument/2006/relationships/hyperlink" Target="https://www.juniper.net/content/dam/www/assets/datasheets/us/en/switches/ex4000-line-of-ethernet-switches-datasheet.pdf" TargetMode="External"/><Relationship Id="rId19" Type="http://schemas.openxmlformats.org/officeDocument/2006/relationships/hyperlink" Target="https://meraki.cisco.com/en-uk/product/security-sd-wan/medium-branch/mx85/" TargetMode="External"/><Relationship Id="rId14" Type="http://schemas.openxmlformats.org/officeDocument/2006/relationships/hyperlink" Target="https://www.extremenetworks.com/products/wi-fi-access-points/universal-aps-indoor/ap5020" TargetMode="External"/><Relationship Id="rId22" Type="http://schemas.openxmlformats.org/officeDocument/2006/relationships/hyperlink" Target="https://www.hpe.com/psnow/doc/a00142748enw" TargetMode="External"/><Relationship Id="rId27" Type="http://schemas.openxmlformats.org/officeDocument/2006/relationships/hyperlink" Target="https://www.eaton.com/us/en-us/skuPage.9PX11KTF11G2.html" TargetMode="External"/><Relationship Id="rId30" Type="http://schemas.openxmlformats.org/officeDocument/2006/relationships/hyperlink" Target="https://www.hpe.com/us/en/collaterals/collateral.a50004306enw.html" TargetMode="External"/><Relationship Id="rId35" Type="http://schemas.openxmlformats.org/officeDocument/2006/relationships/hyperlink" Target="https://www.hpe.com/us/en/collaterals/collateral.a50009222enw.html" TargetMode="External"/><Relationship Id="rId43" Type="http://schemas.openxmlformats.org/officeDocument/2006/relationships/hyperlink" Target="https://www.hpe.com/us/en/morpheus-software/virtualization.html" TargetMode="External"/><Relationship Id="rId48" Type="http://schemas.openxmlformats.org/officeDocument/2006/relationships/hyperlink" Target="https://arubanetworking.hpe.com/techdocs/central/latest/content/nms/subscriptions/overview-licensing.htm" TargetMode="External"/><Relationship Id="rId56" Type="http://schemas.openxmlformats.org/officeDocument/2006/relationships/hyperlink" Target="https://www.legrand.us/network-infrastructure/copper/patch-cords-and-cable-assemblies/25ft-blue-powerwise-cat5e-solid-cord-plenum-double-ended/p/pw5ep25db-06" TargetMode="External"/><Relationship Id="rId64" Type="http://schemas.openxmlformats.org/officeDocument/2006/relationships/hyperlink" Target="https://documentation.meraki.com/Platform_Management/Product_Information/Meraki_Licensing" TargetMode="External"/><Relationship Id="rId69" Type="http://schemas.openxmlformats.org/officeDocument/2006/relationships/hyperlink" Target="https://www.fortinet.com/products/network-based-video-security/forticam-fortirecorder" TargetMode="External"/><Relationship Id="rId77" Type="http://schemas.openxmlformats.org/officeDocument/2006/relationships/hyperlink" Target="https://umbrella.cisco.com/solutions/cybersecurity-for-k-12-schools" TargetMode="External"/><Relationship Id="rId8" Type="http://schemas.openxmlformats.org/officeDocument/2006/relationships/hyperlink" Target="https://www.extremenetworks.com/products/switches/universal-switches/5420" TargetMode="External"/><Relationship Id="rId51" Type="http://schemas.openxmlformats.org/officeDocument/2006/relationships/hyperlink" Target="https://www.se.com/us/en/product/AR3100B2/apc-netshelter-sx-server-rack-gen-2-42u-1991h-x-600w-x-1070d-mm-with-sides-black-taa/" TargetMode="External"/><Relationship Id="rId72" Type="http://schemas.openxmlformats.org/officeDocument/2006/relationships/hyperlink" Target="https://www.cisco.com/c/en/us/products/collateral/conferencing/webex-control-hub/datasheet-c78-740770.html" TargetMode="External"/><Relationship Id="rId80" Type="http://schemas.openxmlformats.org/officeDocument/2006/relationships/hyperlink" Target="https://www.iboss.com/k12/pricing" TargetMode="External"/><Relationship Id="rId85" Type="http://schemas.openxmlformats.org/officeDocument/2006/relationships/hyperlink" Target="https://docs.fortinet.com/security-fabric" TargetMode="External"/><Relationship Id="rId3" Type="http://schemas.openxmlformats.org/officeDocument/2006/relationships/hyperlink" Target="https://www.juniper.net/documentation/us/en/hardware/ap-mounting/topics/concept/ap-mounting-options.html" TargetMode="External"/><Relationship Id="rId12" Type="http://schemas.openxmlformats.org/officeDocument/2006/relationships/hyperlink" Target="https://www.cisco.com/c/en/us/products/collateral/wireless/wireless-9176-series-access-points-ds.html" TargetMode="External"/><Relationship Id="rId17" Type="http://schemas.openxmlformats.org/officeDocument/2006/relationships/hyperlink" Target="https://www.juniper.net/gb/en/products/security/srx-series/srx345-enterprise-firewall.html" TargetMode="External"/><Relationship Id="rId25" Type="http://schemas.openxmlformats.org/officeDocument/2006/relationships/hyperlink" Target="https://documentation.extremenetworks.com/AP4060%20AP4060X%20Installation%20Guide/Wireless/Wireless_Hardware/ap4060_access_point_installation_guide/accessories.shtml" TargetMode="External"/><Relationship Id="rId33" Type="http://schemas.openxmlformats.org/officeDocument/2006/relationships/hyperlink" Target="https://www.delltechnologies.com/assetlink/doc/en-us/dell-powervault-me5-ss-en-dl1ll2p-original.pdf" TargetMode="External"/><Relationship Id="rId38" Type="http://schemas.openxmlformats.org/officeDocument/2006/relationships/hyperlink" Target="https://www.vmware.com/products/cloud-infrastructure/vsphere-foundation" TargetMode="External"/><Relationship Id="rId46" Type="http://schemas.openxmlformats.org/officeDocument/2006/relationships/hyperlink" Target="https://documentation.extremenetworks.com/XIQ/ExtremeCloud_IQ_Licensing/downloads/ExtremeCloud%20IQ%20Licensing.pdf" TargetMode="External"/><Relationship Id="rId59" Type="http://schemas.openxmlformats.org/officeDocument/2006/relationships/hyperlink" Target="https://www.legrand.us/network-infrastructure/fiber-optic/fiber-patch-cords-and-cable-assemblies/30ft-aqua-core-mpo-12-trunk-mpo-sm-non-pinned-mpo-sm-non-pinned-250um-udist-ofnp-3-0mm-12-fiber-om4-multimode/p/or-c4747b100aenny030f" TargetMode="External"/><Relationship Id="rId67" Type="http://schemas.openxmlformats.org/officeDocument/2006/relationships/hyperlink" Target="https://documentation.meraki.com/IoT/MV_-_Smart_Cameras" TargetMode="External"/><Relationship Id="rId20" Type="http://schemas.openxmlformats.org/officeDocument/2006/relationships/hyperlink" Target="https://www.extremenetworks.com/products/sd-wan/extreme-sd-wan/extremecloud-sd-wan" TargetMode="External"/><Relationship Id="rId41" Type="http://schemas.openxmlformats.org/officeDocument/2006/relationships/hyperlink" Target="https://www.fortinet.com/content/dam/fortinet/assets/data-sheets/og-fortimanager.pdf" TargetMode="External"/><Relationship Id="rId54" Type="http://schemas.openxmlformats.org/officeDocument/2006/relationships/hyperlink" Target="https://www.panduit.com/content/dam/panduit/en/products/media/4/64/764/7764/111697764.pdf" TargetMode="External"/><Relationship Id="rId62" Type="http://schemas.openxmlformats.org/officeDocument/2006/relationships/hyperlink" Target="https://buy.hpe.com/us/en/services-support/hpe-tech-care/c/c001029" TargetMode="External"/><Relationship Id="rId70" Type="http://schemas.openxmlformats.org/officeDocument/2006/relationships/hyperlink" Target="https://www.axis.com/products/network-cameras" TargetMode="External"/><Relationship Id="rId75" Type="http://schemas.openxmlformats.org/officeDocument/2006/relationships/hyperlink" Target="https://www.singlewire.com/informacast" TargetMode="External"/><Relationship Id="rId83" Type="http://schemas.openxmlformats.org/officeDocument/2006/relationships/hyperlink" Target="https://meraki.cisco.com/product/security-sd-wan/" TargetMode="External"/><Relationship Id="rId1" Type="http://schemas.openxmlformats.org/officeDocument/2006/relationships/hyperlink" Target="https://www.linewize.com/solutions/linewize-filter" TargetMode="External"/><Relationship Id="rId6" Type="http://schemas.openxmlformats.org/officeDocument/2006/relationships/hyperlink" Target="https://www.cisco.com/c/en/us/products/collateral/switches/catalyst-9200-series-switches/nb-06-cat9200-ser-data-sheet-cte-en.html" TargetMode="External"/><Relationship Id="rId15" Type="http://schemas.openxmlformats.org/officeDocument/2006/relationships/hyperlink" Target="https://www.fortinet.com/resources/data-sheets/fortiap-series" TargetMode="External"/><Relationship Id="rId23" Type="http://schemas.openxmlformats.org/officeDocument/2006/relationships/hyperlink" Target="https://www.cisco.com/c/en/us/products/collateral/wireless/aironet-antennas-accessories/product_data_sheet09186a008008883b.html" TargetMode="External"/><Relationship Id="rId28" Type="http://schemas.openxmlformats.org/officeDocument/2006/relationships/hyperlink" Target="https://www.se.com/us/en/product/SRT10KXLT/apc-smartups-online-10kva-10kw-tower-208v-4x-l620r+2x-l630r-nema-outlets-network-card+smartslot-extended-runtime-w-o-rail-kit/" TargetMode="External"/><Relationship Id="rId36" Type="http://schemas.openxmlformats.org/officeDocument/2006/relationships/hyperlink" Target="https://www.vmware.com/docs/vmw-vsan-feature-matrix" TargetMode="External"/><Relationship Id="rId49" Type="http://schemas.openxmlformats.org/officeDocument/2006/relationships/hyperlink" Target="https://www.hpe.com/us/en/collaterals/collateral.c04111578.html" TargetMode="External"/><Relationship Id="rId57" Type="http://schemas.openxmlformats.org/officeDocument/2006/relationships/hyperlink" Target="https://www.commscope.com/product-type/cables/twisted-pair-cables/category-5e-cables/item760041913/" TargetMode="External"/><Relationship Id="rId10" Type="http://schemas.openxmlformats.org/officeDocument/2006/relationships/hyperlink" Target="https://www.hpe.com/psnow/generateDDS/HPE%20Aruba%20Networking%20AP-735%20%28US%29%20Tri%20Radio%202x2%20Wi-Fi%207%20Internal%20Antennas%20Campus%20Access%20Point%20data%20sheet-PSN1014839157SGEN.pdf?oid=1014839157&amp;cc=SG&amp;lc=EN" TargetMode="External"/><Relationship Id="rId31" Type="http://schemas.openxmlformats.org/officeDocument/2006/relationships/hyperlink" Target="https://lenovopress.lenovo.com/lp1971-thinksystem-sr630-v4-server" TargetMode="External"/><Relationship Id="rId44" Type="http://schemas.openxmlformats.org/officeDocument/2006/relationships/hyperlink" Target="https://www.juniper.net/us/en/products/network-automation/apstra-data-center-director.html" TargetMode="External"/><Relationship Id="rId52" Type="http://schemas.openxmlformats.org/officeDocument/2006/relationships/hyperlink" Target="https://tripplite.eaton.com/42u-smartrack-deep-wide-rack-enclosure-cabinet-doors-side-panels~SR42UBDPWD" TargetMode="External"/><Relationship Id="rId60" Type="http://schemas.openxmlformats.org/officeDocument/2006/relationships/hyperlink" Target="https://www.commscope.com/product-type/cable-assemblies/fiber-cable-assemblies/mpo-cable-assemblies/ujxmpmxaf/" TargetMode="External"/><Relationship Id="rId65" Type="http://schemas.openxmlformats.org/officeDocument/2006/relationships/hyperlink" Target="https://www.extremenetworks.com/services/maintenance-services" TargetMode="External"/><Relationship Id="rId73" Type="http://schemas.openxmlformats.org/officeDocument/2006/relationships/hyperlink" Target="https://www.mitel.com/products/mivoice-business" TargetMode="External"/><Relationship Id="rId78" Type="http://schemas.openxmlformats.org/officeDocument/2006/relationships/hyperlink" Target="https://www.lightspeedsystems.com/products/lightspeed-filter/" TargetMode="External"/><Relationship Id="rId81" Type="http://schemas.openxmlformats.org/officeDocument/2006/relationships/hyperlink" Target="https://managedmethods.com/products/content-filter/" TargetMode="External"/><Relationship Id="rId86" Type="http://schemas.openxmlformats.org/officeDocument/2006/relationships/hyperlink" Target="https://arcticwolf.com/aurora-platform/" TargetMode="External"/><Relationship Id="rId4" Type="http://schemas.openxmlformats.org/officeDocument/2006/relationships/hyperlink" Target="https://www.hpe.com/psnow/generateDDS/HPE%20Aruba%20Networking%20CX%206200F%2024G%20Class-4%20PoE%204SFP+%20370W%20Switch%20digital%20data%20sheet-PSN1014739640NOEN.pdf?oid=1014739640&amp;cc=NO&amp;lc=EN&amp;softroll=0&amp;prelaunch=false" TargetMode="External"/><Relationship Id="rId9" Type="http://schemas.openxmlformats.org/officeDocument/2006/relationships/hyperlink" Target="https://www.fortinet.com/resources/data-sheets/fortiswitch-secure-access-series" TargetMode="External"/><Relationship Id="rId13" Type="http://schemas.openxmlformats.org/officeDocument/2006/relationships/hyperlink" Target="https://documentation.meraki.com/Wireless/Product_Information/Overviews_and_Datasheets/CW9176I_%2F%2F_CW9176D1_Datasheet" TargetMode="External"/><Relationship Id="rId18" Type="http://schemas.openxmlformats.org/officeDocument/2006/relationships/hyperlink" Target="https://www.cisco.com/c/en/us/support/security/secure-firewall-1200-series/series.html" TargetMode="External"/><Relationship Id="rId39" Type="http://schemas.openxmlformats.org/officeDocument/2006/relationships/hyperlink" Target="https://www.cisco.com/c/en/us/products/collateral/cloud-systems-management/intersight/intersight-ds.html" TargetMode="External"/><Relationship Id="rId34" Type="http://schemas.openxmlformats.org/officeDocument/2006/relationships/hyperlink" Target="https://docs.netapp.com/us-en/ontap-systems/a20-30-50/a20-key-specifications.html" TargetMode="External"/><Relationship Id="rId50" Type="http://schemas.openxmlformats.org/officeDocument/2006/relationships/hyperlink" Target="https://www.juniper.net/documentation/us/en/software/mist/mist-management/topics/topic-map/mist-subscription-types.html" TargetMode="External"/><Relationship Id="rId55" Type="http://schemas.openxmlformats.org/officeDocument/2006/relationships/hyperlink" Target="https://ecatalog.corning.com/optical-communications/IN/en/Copper-Hardware/Copper-Modules/Copper-Modules-Unshielded/Everon%C2%AE-Copper-Datacom-E100-Unshielded/p/FQ100020723" TargetMode="External"/><Relationship Id="rId76" Type="http://schemas.openxmlformats.org/officeDocument/2006/relationships/hyperlink" Target="https://audioenhancement.com/epic-system/" TargetMode="External"/><Relationship Id="rId7" Type="http://schemas.openxmlformats.org/officeDocument/2006/relationships/hyperlink" Target="https://documentation.meraki.com/Switching/Cloud_Management_with_IOS_XE/Product_Information/Overviews_and_Datasheets/Catalyst_9300L-M_Datasheet" TargetMode="External"/><Relationship Id="rId71" Type="http://schemas.openxmlformats.org/officeDocument/2006/relationships/hyperlink" Target="https://www.verkada.com/security-cameras/" TargetMode="External"/><Relationship Id="rId2" Type="http://schemas.openxmlformats.org/officeDocument/2006/relationships/hyperlink" Target="https://www.hpe.com/psnow/doc/a00142748enw" TargetMode="External"/><Relationship Id="rId29" Type="http://schemas.openxmlformats.org/officeDocument/2006/relationships/hyperlink" Target="https://www.dell.com/en-us/shop/ipovw/poweredge-r770" TargetMode="External"/><Relationship Id="rId24" Type="http://schemas.openxmlformats.org/officeDocument/2006/relationships/hyperlink" Target="https://documentation.meraki.com/Wireless/Product_Information/Overviews_and_Datasheets/Accessories" TargetMode="External"/><Relationship Id="rId40" Type="http://schemas.openxmlformats.org/officeDocument/2006/relationships/hyperlink" Target="https://supportdocs.extremenetworks.com/support/documentation/extremecloud-iq/" TargetMode="External"/><Relationship Id="rId45" Type="http://schemas.openxmlformats.org/officeDocument/2006/relationships/hyperlink" Target="https://documentation.meraki.com/Platform_Management/Product_Information/Meraki_Licensing" TargetMode="External"/><Relationship Id="rId66" Type="http://schemas.openxmlformats.org/officeDocument/2006/relationships/hyperlink" Target="https://www.fortinet.com/content/dam/fortinet/assets/solution-guides/sb-forticare-technical-support-and-rma-services.pdf" TargetMode="External"/><Relationship Id="rId61" Type="http://schemas.openxmlformats.org/officeDocument/2006/relationships/hyperlink" Target="https://www.hpe.com/us/en/networking/hpe-aruba-networking-support-services.html" TargetMode="External"/><Relationship Id="rId82" Type="http://schemas.openxmlformats.org/officeDocument/2006/relationships/hyperlink" Target="https://www.cisco.com/site/us/en/products/security/xdr/index.html"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1"/>
  <sheetViews>
    <sheetView tabSelected="1" workbookViewId="0">
      <selection activeCell="A3" sqref="A3:B3"/>
    </sheetView>
  </sheetViews>
  <sheetFormatPr defaultRowHeight="15" x14ac:dyDescent="0.25"/>
  <cols>
    <col min="1" max="1" width="38.5703125" customWidth="1"/>
    <col min="2" max="2" width="44.28515625" customWidth="1"/>
    <col min="3" max="3" width="45.28515625" style="15" bestFit="1" customWidth="1"/>
    <col min="4" max="4" width="8.7109375" bestFit="1" customWidth="1"/>
    <col min="5" max="5" width="8.7109375" customWidth="1"/>
  </cols>
  <sheetData>
    <row r="1" spans="1:2" x14ac:dyDescent="0.25">
      <c r="B1" s="14" t="s">
        <v>0</v>
      </c>
    </row>
    <row r="3" spans="1:2" ht="219" customHeight="1" x14ac:dyDescent="0.25">
      <c r="A3" s="83" t="s">
        <v>1017</v>
      </c>
      <c r="B3" s="83"/>
    </row>
    <row r="4" spans="1:2" ht="15.75" thickBot="1" x14ac:dyDescent="0.3"/>
    <row r="5" spans="1:2" ht="15.75" customHeight="1" x14ac:dyDescent="0.25">
      <c r="A5" s="16" t="s">
        <v>1</v>
      </c>
      <c r="B5" s="17" t="s">
        <v>2</v>
      </c>
    </row>
    <row r="6" spans="1:2" ht="92.25" customHeight="1" x14ac:dyDescent="0.25">
      <c r="A6" s="84" t="s">
        <v>3</v>
      </c>
      <c r="B6" s="84"/>
    </row>
    <row r="7" spans="1:2" x14ac:dyDescent="0.25">
      <c r="A7" s="18" t="s">
        <v>4</v>
      </c>
      <c r="B7" s="26" t="s">
        <v>5</v>
      </c>
    </row>
    <row r="8" spans="1:2" ht="15" customHeight="1" x14ac:dyDescent="0.25">
      <c r="A8" s="20" t="s">
        <v>6</v>
      </c>
      <c r="B8" s="26" t="s">
        <v>5</v>
      </c>
    </row>
    <row r="9" spans="1:2" x14ac:dyDescent="0.25">
      <c r="A9" s="20" t="s">
        <v>7</v>
      </c>
      <c r="B9" s="26" t="s">
        <v>5</v>
      </c>
    </row>
    <row r="10" spans="1:2" x14ac:dyDescent="0.25">
      <c r="A10" s="20" t="s">
        <v>8</v>
      </c>
      <c r="B10" s="26" t="s">
        <v>5</v>
      </c>
    </row>
    <row r="11" spans="1:2" ht="15" customHeight="1" x14ac:dyDescent="0.25">
      <c r="A11" s="20" t="s">
        <v>9</v>
      </c>
      <c r="B11" s="26" t="s">
        <v>5</v>
      </c>
    </row>
    <row r="12" spans="1:2" ht="15" customHeight="1" x14ac:dyDescent="0.25">
      <c r="A12" s="20" t="s">
        <v>10</v>
      </c>
      <c r="B12" s="26" t="s">
        <v>5</v>
      </c>
    </row>
    <row r="13" spans="1:2" ht="15" customHeight="1" x14ac:dyDescent="0.25">
      <c r="A13" s="22" t="s">
        <v>11</v>
      </c>
      <c r="B13" s="68" t="s">
        <v>5</v>
      </c>
    </row>
    <row r="14" spans="1:2" ht="16.5" customHeight="1" x14ac:dyDescent="0.25">
      <c r="A14" s="24" t="s">
        <v>11</v>
      </c>
      <c r="B14" s="69" t="s">
        <v>5</v>
      </c>
    </row>
    <row r="16" spans="1:2" ht="15.75" thickBot="1" x14ac:dyDescent="0.3"/>
    <row r="17" spans="1:2" x14ac:dyDescent="0.25">
      <c r="A17" s="16" t="s">
        <v>12</v>
      </c>
      <c r="B17" s="17" t="s">
        <v>2</v>
      </c>
    </row>
    <row r="18" spans="1:2" ht="96.75" customHeight="1" x14ac:dyDescent="0.25">
      <c r="A18" s="84" t="s">
        <v>13</v>
      </c>
      <c r="B18" s="84"/>
    </row>
    <row r="19" spans="1:2" ht="15" customHeight="1" x14ac:dyDescent="0.25">
      <c r="A19" s="18" t="s">
        <v>4</v>
      </c>
      <c r="B19" s="19" t="s">
        <v>5</v>
      </c>
    </row>
    <row r="20" spans="1:2" ht="15" customHeight="1" x14ac:dyDescent="0.25">
      <c r="A20" s="20" t="s">
        <v>6</v>
      </c>
      <c r="B20" s="21" t="s">
        <v>5</v>
      </c>
    </row>
    <row r="21" spans="1:2" x14ac:dyDescent="0.25">
      <c r="A21" s="20" t="s">
        <v>7</v>
      </c>
      <c r="B21" s="21" t="s">
        <v>5</v>
      </c>
    </row>
    <row r="22" spans="1:2" x14ac:dyDescent="0.25">
      <c r="A22" s="20" t="s">
        <v>8</v>
      </c>
      <c r="B22" s="21" t="s">
        <v>5</v>
      </c>
    </row>
    <row r="23" spans="1:2" ht="15" customHeight="1" x14ac:dyDescent="0.25">
      <c r="A23" s="20" t="s">
        <v>9</v>
      </c>
      <c r="B23" s="21" t="s">
        <v>5</v>
      </c>
    </row>
    <row r="24" spans="1:2" ht="15" customHeight="1" x14ac:dyDescent="0.25">
      <c r="A24" s="20" t="s">
        <v>10</v>
      </c>
      <c r="B24" s="21" t="s">
        <v>5</v>
      </c>
    </row>
    <row r="25" spans="1:2" ht="15" customHeight="1" x14ac:dyDescent="0.25">
      <c r="A25" s="22" t="s">
        <v>11</v>
      </c>
      <c r="B25" s="23" t="s">
        <v>5</v>
      </c>
    </row>
    <row r="26" spans="1:2" ht="16.5" customHeight="1" thickBot="1" x14ac:dyDescent="0.3">
      <c r="A26" s="24" t="s">
        <v>11</v>
      </c>
      <c r="B26" s="25" t="s">
        <v>5</v>
      </c>
    </row>
    <row r="27" spans="1:2" ht="15" customHeight="1" x14ac:dyDescent="0.25"/>
    <row r="28" spans="1:2" ht="15.75" thickBot="1" x14ac:dyDescent="0.3"/>
    <row r="29" spans="1:2" x14ac:dyDescent="0.25">
      <c r="A29" s="16" t="s">
        <v>14</v>
      </c>
      <c r="B29" s="17" t="s">
        <v>2</v>
      </c>
    </row>
    <row r="30" spans="1:2" ht="92.25" customHeight="1" x14ac:dyDescent="0.25">
      <c r="A30" s="84" t="s">
        <v>15</v>
      </c>
      <c r="B30" s="84"/>
    </row>
    <row r="31" spans="1:2" ht="18" customHeight="1" x14ac:dyDescent="0.25">
      <c r="A31" s="18" t="s">
        <v>16</v>
      </c>
      <c r="B31" s="19" t="s">
        <v>5</v>
      </c>
    </row>
    <row r="32" spans="1:2" ht="18" customHeight="1" x14ac:dyDescent="0.25">
      <c r="A32" s="20" t="s">
        <v>6</v>
      </c>
      <c r="B32" s="21" t="s">
        <v>5</v>
      </c>
    </row>
    <row r="33" spans="1:2" ht="18" customHeight="1" x14ac:dyDescent="0.25">
      <c r="A33" s="20" t="s">
        <v>7</v>
      </c>
      <c r="B33" s="21" t="s">
        <v>5</v>
      </c>
    </row>
    <row r="34" spans="1:2" ht="18" customHeight="1" x14ac:dyDescent="0.25">
      <c r="A34" s="20" t="s">
        <v>8</v>
      </c>
      <c r="B34" s="21" t="s">
        <v>5</v>
      </c>
    </row>
    <row r="35" spans="1:2" ht="18" customHeight="1" x14ac:dyDescent="0.25">
      <c r="A35" s="20" t="s">
        <v>9</v>
      </c>
      <c r="B35" s="21" t="s">
        <v>5</v>
      </c>
    </row>
    <row r="36" spans="1:2" ht="18" customHeight="1" x14ac:dyDescent="0.25">
      <c r="A36" s="20" t="s">
        <v>10</v>
      </c>
      <c r="B36" s="21" t="s">
        <v>5</v>
      </c>
    </row>
    <row r="37" spans="1:2" ht="15" customHeight="1" x14ac:dyDescent="0.25">
      <c r="A37" s="22" t="s">
        <v>11</v>
      </c>
      <c r="B37" s="23" t="s">
        <v>5</v>
      </c>
    </row>
    <row r="38" spans="1:2" ht="16.5" customHeight="1" thickBot="1" x14ac:dyDescent="0.3">
      <c r="A38" s="24" t="s">
        <v>11</v>
      </c>
      <c r="B38" s="25" t="s">
        <v>5</v>
      </c>
    </row>
    <row r="39" spans="1:2" ht="15" customHeight="1" x14ac:dyDescent="0.25"/>
    <row r="40" spans="1:2" ht="15.75" thickBot="1" x14ac:dyDescent="0.3"/>
    <row r="41" spans="1:2" ht="30" x14ac:dyDescent="0.25">
      <c r="A41" s="16" t="s">
        <v>17</v>
      </c>
      <c r="B41" s="17" t="s">
        <v>2</v>
      </c>
    </row>
    <row r="42" spans="1:2" ht="92.25" customHeight="1" x14ac:dyDescent="0.25">
      <c r="A42" s="84" t="s">
        <v>18</v>
      </c>
      <c r="B42" s="84"/>
    </row>
    <row r="43" spans="1:2" x14ac:dyDescent="0.25">
      <c r="A43" s="18" t="s">
        <v>19</v>
      </c>
      <c r="B43" s="21" t="s">
        <v>5</v>
      </c>
    </row>
    <row r="44" spans="1:2" x14ac:dyDescent="0.25">
      <c r="A44" s="18" t="s">
        <v>20</v>
      </c>
      <c r="B44" s="21" t="s">
        <v>5</v>
      </c>
    </row>
    <row r="45" spans="1:2" ht="30" x14ac:dyDescent="0.25">
      <c r="A45" s="18" t="s">
        <v>21</v>
      </c>
      <c r="B45" s="21" t="s">
        <v>5</v>
      </c>
    </row>
    <row r="46" spans="1:2" x14ac:dyDescent="0.25">
      <c r="A46" s="18" t="s">
        <v>22</v>
      </c>
      <c r="B46" s="21" t="s">
        <v>5</v>
      </c>
    </row>
    <row r="47" spans="1:2" x14ac:dyDescent="0.25">
      <c r="A47" s="18" t="s">
        <v>23</v>
      </c>
      <c r="B47" s="21" t="s">
        <v>5</v>
      </c>
    </row>
    <row r="48" spans="1:2" ht="30" x14ac:dyDescent="0.25">
      <c r="A48" s="18" t="s">
        <v>24</v>
      </c>
      <c r="B48" s="21" t="s">
        <v>5</v>
      </c>
    </row>
    <row r="49" spans="1:2" x14ac:dyDescent="0.25">
      <c r="A49" s="18" t="s">
        <v>25</v>
      </c>
      <c r="B49" s="21" t="s">
        <v>5</v>
      </c>
    </row>
    <row r="50" spans="1:2" x14ac:dyDescent="0.25">
      <c r="A50" s="18" t="s">
        <v>26</v>
      </c>
      <c r="B50" s="21" t="s">
        <v>5</v>
      </c>
    </row>
    <row r="51" spans="1:2" x14ac:dyDescent="0.25">
      <c r="A51" s="18" t="s">
        <v>27</v>
      </c>
      <c r="B51" s="21" t="s">
        <v>5</v>
      </c>
    </row>
    <row r="52" spans="1:2" x14ac:dyDescent="0.25">
      <c r="A52" s="18" t="s">
        <v>28</v>
      </c>
      <c r="B52" s="21" t="s">
        <v>5</v>
      </c>
    </row>
    <row r="53" spans="1:2" x14ac:dyDescent="0.25">
      <c r="A53" s="18" t="s">
        <v>29</v>
      </c>
      <c r="B53" s="21" t="s">
        <v>5</v>
      </c>
    </row>
    <row r="54" spans="1:2" ht="30" x14ac:dyDescent="0.25">
      <c r="A54" s="18" t="s">
        <v>30</v>
      </c>
      <c r="B54" s="21" t="s">
        <v>5</v>
      </c>
    </row>
    <row r="55" spans="1:2" x14ac:dyDescent="0.25">
      <c r="A55" s="18" t="s">
        <v>31</v>
      </c>
      <c r="B55" s="21" t="s">
        <v>5</v>
      </c>
    </row>
    <row r="56" spans="1:2" x14ac:dyDescent="0.25">
      <c r="A56" s="18" t="s">
        <v>32</v>
      </c>
      <c r="B56" s="21" t="s">
        <v>5</v>
      </c>
    </row>
    <row r="57" spans="1:2" ht="30" x14ac:dyDescent="0.25">
      <c r="A57" s="18" t="s">
        <v>33</v>
      </c>
      <c r="B57" s="21" t="s">
        <v>5</v>
      </c>
    </row>
    <row r="58" spans="1:2" x14ac:dyDescent="0.25">
      <c r="A58" s="18" t="s">
        <v>34</v>
      </c>
      <c r="B58" s="21" t="s">
        <v>5</v>
      </c>
    </row>
    <row r="59" spans="1:2" x14ac:dyDescent="0.25">
      <c r="A59" s="18" t="s">
        <v>35</v>
      </c>
      <c r="B59" s="21" t="s">
        <v>5</v>
      </c>
    </row>
    <row r="60" spans="1:2" ht="30" x14ac:dyDescent="0.25">
      <c r="A60" s="18" t="s">
        <v>36</v>
      </c>
      <c r="B60" s="21" t="s">
        <v>5</v>
      </c>
    </row>
    <row r="61" spans="1:2" ht="15" customHeight="1" x14ac:dyDescent="0.25">
      <c r="A61" s="22" t="s">
        <v>11</v>
      </c>
      <c r="B61" s="23" t="s">
        <v>5</v>
      </c>
    </row>
    <row r="62" spans="1:2" ht="16.5" customHeight="1" thickBot="1" x14ac:dyDescent="0.3">
      <c r="A62" s="24" t="s">
        <v>11</v>
      </c>
      <c r="B62" s="25" t="s">
        <v>5</v>
      </c>
    </row>
    <row r="64" spans="1:2" ht="15.75" thickBot="1" x14ac:dyDescent="0.3"/>
    <row r="65" spans="1:2" ht="30" x14ac:dyDescent="0.25">
      <c r="A65" s="16" t="s">
        <v>37</v>
      </c>
      <c r="B65" s="17" t="s">
        <v>2</v>
      </c>
    </row>
    <row r="66" spans="1:2" ht="91.5" customHeight="1" x14ac:dyDescent="0.25">
      <c r="A66" s="84" t="s">
        <v>38</v>
      </c>
      <c r="B66" s="84"/>
    </row>
    <row r="67" spans="1:2" ht="16.5" customHeight="1" x14ac:dyDescent="0.25">
      <c r="A67" s="18" t="s">
        <v>39</v>
      </c>
      <c r="B67" s="19" t="s">
        <v>5</v>
      </c>
    </row>
    <row r="68" spans="1:2" ht="16.5" customHeight="1" x14ac:dyDescent="0.25">
      <c r="A68" s="20" t="s">
        <v>40</v>
      </c>
      <c r="B68" s="21" t="s">
        <v>5</v>
      </c>
    </row>
    <row r="69" spans="1:2" ht="15" customHeight="1" x14ac:dyDescent="0.25">
      <c r="A69" s="22" t="s">
        <v>11</v>
      </c>
      <c r="B69" s="23" t="s">
        <v>5</v>
      </c>
    </row>
    <row r="70" spans="1:2" ht="16.5" customHeight="1" thickBot="1" x14ac:dyDescent="0.3">
      <c r="A70" s="24" t="s">
        <v>11</v>
      </c>
      <c r="B70" s="25" t="s">
        <v>5</v>
      </c>
    </row>
    <row r="71" spans="1:2" ht="15" customHeight="1" x14ac:dyDescent="0.25"/>
    <row r="72" spans="1:2" ht="15.75" thickBot="1" x14ac:dyDescent="0.3"/>
    <row r="73" spans="1:2" x14ac:dyDescent="0.25">
      <c r="A73" s="16" t="s">
        <v>41</v>
      </c>
      <c r="B73" s="17" t="s">
        <v>2</v>
      </c>
    </row>
    <row r="74" spans="1:2" ht="114" customHeight="1" x14ac:dyDescent="0.25">
      <c r="A74" s="84" t="s">
        <v>42</v>
      </c>
      <c r="B74" s="84"/>
    </row>
    <row r="75" spans="1:2" ht="15" customHeight="1" x14ac:dyDescent="0.25">
      <c r="A75" s="18" t="s">
        <v>43</v>
      </c>
      <c r="B75" s="19" t="s">
        <v>5</v>
      </c>
    </row>
    <row r="76" spans="1:2" ht="15" customHeight="1" x14ac:dyDescent="0.25">
      <c r="A76" s="20" t="s">
        <v>44</v>
      </c>
      <c r="B76" s="21" t="s">
        <v>5</v>
      </c>
    </row>
    <row r="77" spans="1:2" ht="15" customHeight="1" x14ac:dyDescent="0.25">
      <c r="A77" s="20" t="s">
        <v>45</v>
      </c>
      <c r="B77" s="21" t="s">
        <v>5</v>
      </c>
    </row>
    <row r="78" spans="1:2" x14ac:dyDescent="0.25">
      <c r="A78" s="20" t="s">
        <v>7</v>
      </c>
      <c r="B78" s="21" t="s">
        <v>5</v>
      </c>
    </row>
    <row r="79" spans="1:2" x14ac:dyDescent="0.25">
      <c r="A79" s="22" t="s">
        <v>11</v>
      </c>
      <c r="B79" s="26" t="s">
        <v>5</v>
      </c>
    </row>
    <row r="80" spans="1:2" ht="15" customHeight="1" x14ac:dyDescent="0.25">
      <c r="A80" s="24" t="s">
        <v>11</v>
      </c>
      <c r="B80" s="27" t="s">
        <v>5</v>
      </c>
    </row>
    <row r="81" spans="1:2" ht="16.5" customHeight="1" x14ac:dyDescent="0.25">
      <c r="A81" s="24"/>
      <c r="B81" s="27"/>
    </row>
    <row r="82" spans="1:2" ht="15" customHeight="1" x14ac:dyDescent="0.25"/>
    <row r="84" spans="1:2" x14ac:dyDescent="0.25">
      <c r="A84" s="16" t="s">
        <v>46</v>
      </c>
      <c r="B84" s="17" t="s">
        <v>2</v>
      </c>
    </row>
    <row r="85" spans="1:2" ht="133.5" customHeight="1" x14ac:dyDescent="0.25">
      <c r="A85" s="84" t="s">
        <v>47</v>
      </c>
      <c r="B85" s="84"/>
    </row>
    <row r="86" spans="1:2" ht="15" customHeight="1" x14ac:dyDescent="0.25">
      <c r="A86" s="18" t="s">
        <v>43</v>
      </c>
      <c r="B86" s="19" t="s">
        <v>5</v>
      </c>
    </row>
    <row r="87" spans="1:2" x14ac:dyDescent="0.25">
      <c r="A87" s="20" t="s">
        <v>48</v>
      </c>
      <c r="B87" s="21" t="s">
        <v>5</v>
      </c>
    </row>
    <row r="88" spans="1:2" x14ac:dyDescent="0.25">
      <c r="A88" s="20" t="s">
        <v>44</v>
      </c>
      <c r="B88" s="21" t="s">
        <v>5</v>
      </c>
    </row>
    <row r="89" spans="1:2" x14ac:dyDescent="0.25">
      <c r="A89" s="20" t="s">
        <v>49</v>
      </c>
      <c r="B89" s="21" t="s">
        <v>5</v>
      </c>
    </row>
    <row r="90" spans="1:2" x14ac:dyDescent="0.25">
      <c r="A90" s="20" t="s">
        <v>45</v>
      </c>
      <c r="B90" s="21" t="s">
        <v>5</v>
      </c>
    </row>
    <row r="91" spans="1:2" ht="15" customHeight="1" x14ac:dyDescent="0.25">
      <c r="A91" s="22" t="s">
        <v>11</v>
      </c>
      <c r="B91" s="26" t="s">
        <v>5</v>
      </c>
    </row>
    <row r="92" spans="1:2" ht="16.5" customHeight="1" x14ac:dyDescent="0.25">
      <c r="A92" s="24" t="s">
        <v>11</v>
      </c>
      <c r="B92" s="27" t="s">
        <v>5</v>
      </c>
    </row>
    <row r="95" spans="1:2" ht="30" x14ac:dyDescent="0.25">
      <c r="A95" s="16" t="s">
        <v>50</v>
      </c>
      <c r="B95" s="17" t="s">
        <v>2</v>
      </c>
    </row>
    <row r="96" spans="1:2" ht="113.25" customHeight="1" x14ac:dyDescent="0.25">
      <c r="A96" s="84" t="s">
        <v>51</v>
      </c>
      <c r="B96" s="84"/>
    </row>
    <row r="97" spans="1:2" ht="15" customHeight="1" x14ac:dyDescent="0.25">
      <c r="A97" s="18" t="s">
        <v>52</v>
      </c>
      <c r="B97" s="19" t="s">
        <v>5</v>
      </c>
    </row>
    <row r="98" spans="1:2" ht="15" customHeight="1" x14ac:dyDescent="0.25">
      <c r="A98" s="20" t="s">
        <v>7</v>
      </c>
      <c r="B98" s="19" t="s">
        <v>5</v>
      </c>
    </row>
    <row r="99" spans="1:2" x14ac:dyDescent="0.25">
      <c r="A99" s="20" t="s">
        <v>9</v>
      </c>
      <c r="B99" s="21" t="s">
        <v>5</v>
      </c>
    </row>
    <row r="100" spans="1:2" x14ac:dyDescent="0.25">
      <c r="A100" s="20" t="s">
        <v>10</v>
      </c>
      <c r="B100" s="21" t="s">
        <v>5</v>
      </c>
    </row>
    <row r="101" spans="1:2" ht="15" customHeight="1" x14ac:dyDescent="0.25">
      <c r="A101" s="20" t="s">
        <v>4</v>
      </c>
      <c r="B101" s="21" t="s">
        <v>5</v>
      </c>
    </row>
    <row r="102" spans="1:2" ht="15" customHeight="1" x14ac:dyDescent="0.25">
      <c r="A102" s="20" t="s">
        <v>53</v>
      </c>
      <c r="B102" s="21" t="s">
        <v>5</v>
      </c>
    </row>
    <row r="103" spans="1:2" ht="15" customHeight="1" x14ac:dyDescent="0.25">
      <c r="A103" s="20" t="s">
        <v>6</v>
      </c>
      <c r="B103" s="21" t="s">
        <v>5</v>
      </c>
    </row>
    <row r="104" spans="1:2" ht="15" customHeight="1" x14ac:dyDescent="0.25">
      <c r="A104" s="22" t="s">
        <v>11</v>
      </c>
      <c r="B104" s="26" t="s">
        <v>5</v>
      </c>
    </row>
    <row r="105" spans="1:2" ht="16.5" customHeight="1" x14ac:dyDescent="0.25">
      <c r="A105" s="24" t="s">
        <v>11</v>
      </c>
      <c r="B105" s="27" t="s">
        <v>5</v>
      </c>
    </row>
    <row r="106" spans="1:2" ht="15" customHeight="1" x14ac:dyDescent="0.25"/>
    <row r="108" spans="1:2" ht="42" customHeight="1" x14ac:dyDescent="0.25">
      <c r="A108" s="16" t="s">
        <v>54</v>
      </c>
      <c r="B108" s="17" t="s">
        <v>2</v>
      </c>
    </row>
    <row r="109" spans="1:2" ht="112.5" customHeight="1" x14ac:dyDescent="0.25">
      <c r="A109" s="84" t="s">
        <v>55</v>
      </c>
      <c r="B109" s="84"/>
    </row>
    <row r="110" spans="1:2" ht="17.25" customHeight="1" x14ac:dyDescent="0.25">
      <c r="A110" s="20" t="s">
        <v>8</v>
      </c>
      <c r="B110" s="19" t="s">
        <v>5</v>
      </c>
    </row>
    <row r="111" spans="1:2" ht="17.25" customHeight="1" x14ac:dyDescent="0.25">
      <c r="A111" s="20" t="s">
        <v>9</v>
      </c>
      <c r="B111" s="19" t="s">
        <v>5</v>
      </c>
    </row>
    <row r="112" spans="1:2" ht="17.25" customHeight="1" x14ac:dyDescent="0.25">
      <c r="A112" s="20" t="s">
        <v>10</v>
      </c>
      <c r="B112" s="21" t="s">
        <v>5</v>
      </c>
    </row>
    <row r="113" spans="1:2" x14ac:dyDescent="0.25">
      <c r="A113" s="20" t="s">
        <v>4</v>
      </c>
      <c r="B113" s="21" t="s">
        <v>5</v>
      </c>
    </row>
    <row r="114" spans="1:2" ht="15" customHeight="1" x14ac:dyDescent="0.25">
      <c r="A114" s="20" t="s">
        <v>53</v>
      </c>
      <c r="B114" s="21" t="s">
        <v>5</v>
      </c>
    </row>
    <row r="115" spans="1:2" ht="15" customHeight="1" x14ac:dyDescent="0.25">
      <c r="A115" s="20" t="s">
        <v>56</v>
      </c>
      <c r="B115" s="21" t="s">
        <v>5</v>
      </c>
    </row>
    <row r="116" spans="1:2" ht="15" customHeight="1" x14ac:dyDescent="0.25">
      <c r="A116" s="22" t="s">
        <v>11</v>
      </c>
      <c r="B116" s="26" t="s">
        <v>5</v>
      </c>
    </row>
    <row r="117" spans="1:2" ht="16.5" customHeight="1" x14ac:dyDescent="0.25">
      <c r="A117" s="24" t="s">
        <v>11</v>
      </c>
      <c r="B117" s="27" t="s">
        <v>5</v>
      </c>
    </row>
    <row r="118" spans="1:2" ht="15" customHeight="1" x14ac:dyDescent="0.25"/>
    <row r="120" spans="1:2" ht="30" x14ac:dyDescent="0.25">
      <c r="A120" s="16" t="s">
        <v>57</v>
      </c>
      <c r="B120" s="17" t="s">
        <v>2</v>
      </c>
    </row>
    <row r="121" spans="1:2" ht="102" customHeight="1" x14ac:dyDescent="0.25">
      <c r="A121" s="84" t="s">
        <v>58</v>
      </c>
      <c r="B121" s="84"/>
    </row>
    <row r="122" spans="1:2" ht="15" customHeight="1" x14ac:dyDescent="0.25">
      <c r="A122" s="20" t="s">
        <v>59</v>
      </c>
      <c r="B122" s="21" t="s">
        <v>5</v>
      </c>
    </row>
    <row r="123" spans="1:2" ht="15" customHeight="1" x14ac:dyDescent="0.25">
      <c r="A123" s="20" t="s">
        <v>60</v>
      </c>
      <c r="B123" s="21" t="s">
        <v>5</v>
      </c>
    </row>
    <row r="124" spans="1:2" x14ac:dyDescent="0.25">
      <c r="A124" s="20" t="s">
        <v>61</v>
      </c>
      <c r="B124" s="21" t="s">
        <v>5</v>
      </c>
    </row>
    <row r="125" spans="1:2" x14ac:dyDescent="0.25">
      <c r="A125" s="20" t="s">
        <v>62</v>
      </c>
      <c r="B125" s="21" t="s">
        <v>5</v>
      </c>
    </row>
    <row r="126" spans="1:2" ht="15" customHeight="1" x14ac:dyDescent="0.25">
      <c r="A126" s="20"/>
      <c r="B126" s="21"/>
    </row>
    <row r="127" spans="1:2" ht="15" customHeight="1" x14ac:dyDescent="0.25">
      <c r="A127" s="20" t="s">
        <v>11</v>
      </c>
      <c r="B127" s="21" t="s">
        <v>5</v>
      </c>
    </row>
    <row r="128" spans="1:2" x14ac:dyDescent="0.25">
      <c r="A128" s="22" t="s">
        <v>11</v>
      </c>
      <c r="B128" s="26" t="s">
        <v>5</v>
      </c>
    </row>
    <row r="131" spans="1:2" x14ac:dyDescent="0.25">
      <c r="A131" s="16" t="s">
        <v>63</v>
      </c>
      <c r="B131" s="17" t="s">
        <v>2</v>
      </c>
    </row>
    <row r="132" spans="1:2" ht="85.5" customHeight="1" x14ac:dyDescent="0.25">
      <c r="A132" s="84" t="s">
        <v>64</v>
      </c>
      <c r="B132" s="84"/>
    </row>
    <row r="133" spans="1:2" ht="15" customHeight="1" x14ac:dyDescent="0.25">
      <c r="A133" s="18" t="s">
        <v>65</v>
      </c>
      <c r="B133" s="19" t="s">
        <v>5</v>
      </c>
    </row>
    <row r="134" spans="1:2" x14ac:dyDescent="0.25">
      <c r="A134" s="20" t="s">
        <v>61</v>
      </c>
      <c r="B134" s="21" t="s">
        <v>5</v>
      </c>
    </row>
    <row r="135" spans="1:2" ht="15" customHeight="1" x14ac:dyDescent="0.25">
      <c r="A135" s="20" t="s">
        <v>66</v>
      </c>
      <c r="B135" s="21" t="s">
        <v>5</v>
      </c>
    </row>
    <row r="136" spans="1:2" ht="15" customHeight="1" x14ac:dyDescent="0.25">
      <c r="A136" s="22" t="s">
        <v>11</v>
      </c>
      <c r="B136" s="26" t="s">
        <v>5</v>
      </c>
    </row>
    <row r="137" spans="1:2" ht="16.5" customHeight="1" x14ac:dyDescent="0.25">
      <c r="A137" s="24" t="s">
        <v>11</v>
      </c>
      <c r="B137" s="27" t="s">
        <v>5</v>
      </c>
    </row>
    <row r="140" spans="1:2" x14ac:dyDescent="0.25">
      <c r="A140" s="16" t="s">
        <v>67</v>
      </c>
      <c r="B140" s="17" t="s">
        <v>2</v>
      </c>
    </row>
    <row r="141" spans="1:2" ht="118.5" customHeight="1" x14ac:dyDescent="0.25">
      <c r="A141" s="84" t="s">
        <v>68</v>
      </c>
      <c r="B141" s="84"/>
    </row>
    <row r="142" spans="1:2" ht="15" customHeight="1" x14ac:dyDescent="0.25">
      <c r="A142" s="18" t="s">
        <v>65</v>
      </c>
      <c r="B142" s="19" t="s">
        <v>5</v>
      </c>
    </row>
    <row r="143" spans="1:2" ht="15" customHeight="1" x14ac:dyDescent="0.25">
      <c r="A143" s="20" t="s">
        <v>61</v>
      </c>
      <c r="B143" s="26" t="s">
        <v>5</v>
      </c>
    </row>
    <row r="144" spans="1:2" ht="16.5" customHeight="1" x14ac:dyDescent="0.25">
      <c r="A144" s="20" t="s">
        <v>66</v>
      </c>
      <c r="B144" s="27" t="s">
        <v>5</v>
      </c>
    </row>
    <row r="145" spans="1:2" ht="15" customHeight="1" x14ac:dyDescent="0.25">
      <c r="A145" s="22" t="s">
        <v>11</v>
      </c>
      <c r="B145" s="26" t="s">
        <v>5</v>
      </c>
    </row>
    <row r="146" spans="1:2" x14ac:dyDescent="0.25">
      <c r="A146" s="24" t="s">
        <v>11</v>
      </c>
      <c r="B146" s="27" t="s">
        <v>5</v>
      </c>
    </row>
    <row r="149" spans="1:2" ht="30" x14ac:dyDescent="0.25">
      <c r="A149" s="16" t="s">
        <v>69</v>
      </c>
      <c r="B149" s="17" t="s">
        <v>2</v>
      </c>
    </row>
    <row r="150" spans="1:2" ht="90" customHeight="1" x14ac:dyDescent="0.25">
      <c r="A150" s="84" t="s">
        <v>70</v>
      </c>
      <c r="B150" s="84"/>
    </row>
    <row r="151" spans="1:2" x14ac:dyDescent="0.25">
      <c r="A151" s="18" t="s">
        <v>4</v>
      </c>
      <c r="B151" s="19" t="s">
        <v>5</v>
      </c>
    </row>
    <row r="152" spans="1:2" x14ac:dyDescent="0.25">
      <c r="A152" s="20" t="s">
        <v>53</v>
      </c>
      <c r="B152" s="21" t="s">
        <v>5</v>
      </c>
    </row>
    <row r="153" spans="1:2" x14ac:dyDescent="0.25">
      <c r="A153" s="20" t="s">
        <v>6</v>
      </c>
      <c r="B153" s="21" t="s">
        <v>5</v>
      </c>
    </row>
    <row r="154" spans="1:2" x14ac:dyDescent="0.25">
      <c r="A154" s="20" t="s">
        <v>8</v>
      </c>
      <c r="B154" s="21" t="s">
        <v>5</v>
      </c>
    </row>
    <row r="155" spans="1:2" ht="15" customHeight="1" x14ac:dyDescent="0.25">
      <c r="A155" s="20" t="s">
        <v>9</v>
      </c>
      <c r="B155" s="26" t="s">
        <v>5</v>
      </c>
    </row>
    <row r="156" spans="1:2" ht="16.5" customHeight="1" x14ac:dyDescent="0.25">
      <c r="A156" s="20" t="s">
        <v>10</v>
      </c>
      <c r="B156" s="27" t="s">
        <v>5</v>
      </c>
    </row>
    <row r="157" spans="1:2" x14ac:dyDescent="0.25">
      <c r="A157" s="22" t="s">
        <v>11</v>
      </c>
      <c r="B157" s="26" t="s">
        <v>5</v>
      </c>
    </row>
    <row r="158" spans="1:2" x14ac:dyDescent="0.25">
      <c r="A158" s="24" t="s">
        <v>11</v>
      </c>
      <c r="B158" s="27" t="s">
        <v>5</v>
      </c>
    </row>
    <row r="161" spans="1:4" ht="30" x14ac:dyDescent="0.25">
      <c r="A161" s="16" t="s">
        <v>71</v>
      </c>
      <c r="B161" s="17" t="s">
        <v>72</v>
      </c>
    </row>
    <row r="162" spans="1:4" ht="89.25" customHeight="1" x14ac:dyDescent="0.25">
      <c r="A162" s="84" t="s">
        <v>73</v>
      </c>
      <c r="B162" s="84"/>
      <c r="D162" s="15"/>
    </row>
    <row r="163" spans="1:4" x14ac:dyDescent="0.25">
      <c r="A163" s="18" t="s">
        <v>74</v>
      </c>
      <c r="B163" s="62" t="str">
        <f>IF('Exhibit_A_-_Cost_Sheet'!B1867="","",'Exhibit_A_-_Cost_Sheet'!B1867)</f>
        <v/>
      </c>
    </row>
    <row r="164" spans="1:4" x14ac:dyDescent="0.25">
      <c r="A164" s="20" t="s">
        <v>75</v>
      </c>
      <c r="B164" s="63" t="str">
        <f>IF('Exhibit_A_-_Cost_Sheet'!B1882="","",'Exhibit_A_-_Cost_Sheet'!B1882)</f>
        <v/>
      </c>
    </row>
    <row r="165" spans="1:4" x14ac:dyDescent="0.25">
      <c r="A165" s="20" t="s">
        <v>76</v>
      </c>
      <c r="B165" s="63" t="str">
        <f>IF('Exhibit_A_-_Cost_Sheet'!B1897="","",'Exhibit_A_-_Cost_Sheet'!B1897)</f>
        <v/>
      </c>
    </row>
    <row r="166" spans="1:4" x14ac:dyDescent="0.25">
      <c r="A166" s="20" t="s">
        <v>77</v>
      </c>
      <c r="B166" s="63" t="str">
        <f>IF('Exhibit_A_-_Cost_Sheet'!B1912="","",'Exhibit_A_-_Cost_Sheet'!B1912)</f>
        <v/>
      </c>
    </row>
    <row r="167" spans="1:4" x14ac:dyDescent="0.25">
      <c r="A167" s="22" t="s">
        <v>11</v>
      </c>
      <c r="B167" s="64"/>
    </row>
    <row r="168" spans="1:4" x14ac:dyDescent="0.25">
      <c r="A168" s="24" t="s">
        <v>11</v>
      </c>
      <c r="B168" s="65"/>
    </row>
    <row r="169" spans="1:4" x14ac:dyDescent="0.25">
      <c r="B169" s="66"/>
    </row>
    <row r="170" spans="1:4" ht="18.75" customHeight="1" x14ac:dyDescent="0.25"/>
    <row r="171" spans="1:4" ht="39" customHeight="1" x14ac:dyDescent="0.25">
      <c r="A171" s="16" t="s">
        <v>78</v>
      </c>
      <c r="B171" s="17" t="s">
        <v>2</v>
      </c>
    </row>
    <row r="172" spans="1:4" ht="258.75" customHeight="1" x14ac:dyDescent="0.25">
      <c r="A172" s="84" t="s">
        <v>79</v>
      </c>
      <c r="B172" s="84"/>
    </row>
    <row r="173" spans="1:4" ht="15" customHeight="1" x14ac:dyDescent="0.25">
      <c r="A173" s="20" t="s">
        <v>8</v>
      </c>
      <c r="B173" s="19" t="s">
        <v>5</v>
      </c>
    </row>
    <row r="174" spans="1:4" ht="15" customHeight="1" x14ac:dyDescent="0.25">
      <c r="A174" s="20" t="s">
        <v>80</v>
      </c>
      <c r="B174" s="26" t="s">
        <v>5</v>
      </c>
    </row>
    <row r="175" spans="1:4" ht="16.5" customHeight="1" x14ac:dyDescent="0.25">
      <c r="A175" s="20" t="s">
        <v>10</v>
      </c>
      <c r="B175" s="27" t="s">
        <v>5</v>
      </c>
    </row>
    <row r="176" spans="1:4" ht="16.5" customHeight="1" x14ac:dyDescent="0.25">
      <c r="A176" s="20" t="s">
        <v>81</v>
      </c>
      <c r="B176" s="27" t="s">
        <v>5</v>
      </c>
    </row>
    <row r="177" spans="1:2" ht="16.5" customHeight="1" x14ac:dyDescent="0.25">
      <c r="A177" s="20" t="s">
        <v>82</v>
      </c>
      <c r="B177" s="27" t="s">
        <v>5</v>
      </c>
    </row>
    <row r="178" spans="1:2" x14ac:dyDescent="0.25">
      <c r="A178" s="20" t="s">
        <v>11</v>
      </c>
      <c r="B178" s="26" t="s">
        <v>5</v>
      </c>
    </row>
    <row r="179" spans="1:2" x14ac:dyDescent="0.25">
      <c r="A179" s="22" t="s">
        <v>11</v>
      </c>
      <c r="B179" s="27" t="s">
        <v>5</v>
      </c>
    </row>
    <row r="182" spans="1:2" x14ac:dyDescent="0.25">
      <c r="A182" s="16" t="s">
        <v>83</v>
      </c>
      <c r="B182" s="17" t="s">
        <v>2</v>
      </c>
    </row>
    <row r="183" spans="1:2" ht="91.5" customHeight="1" x14ac:dyDescent="0.25">
      <c r="A183" s="84" t="s">
        <v>84</v>
      </c>
      <c r="B183" s="84"/>
    </row>
    <row r="184" spans="1:2" ht="15" customHeight="1" x14ac:dyDescent="0.25">
      <c r="A184" s="18" t="s">
        <v>7</v>
      </c>
      <c r="B184" s="19" t="s">
        <v>5</v>
      </c>
    </row>
    <row r="185" spans="1:2" ht="15" customHeight="1" x14ac:dyDescent="0.25">
      <c r="A185" s="22" t="s">
        <v>85</v>
      </c>
      <c r="B185" s="26" t="s">
        <v>5</v>
      </c>
    </row>
    <row r="186" spans="1:2" ht="16.5" customHeight="1" x14ac:dyDescent="0.25">
      <c r="A186" s="22" t="s">
        <v>86</v>
      </c>
      <c r="B186" s="19" t="s">
        <v>5</v>
      </c>
    </row>
    <row r="187" spans="1:2" ht="16.5" customHeight="1" x14ac:dyDescent="0.25">
      <c r="A187" s="22" t="s">
        <v>87</v>
      </c>
      <c r="B187" s="19" t="s">
        <v>5</v>
      </c>
    </row>
    <row r="188" spans="1:2" ht="16.5" customHeight="1" x14ac:dyDescent="0.25">
      <c r="A188" s="22" t="s">
        <v>88</v>
      </c>
      <c r="B188" s="19" t="s">
        <v>5</v>
      </c>
    </row>
    <row r="189" spans="1:2" ht="15" customHeight="1" x14ac:dyDescent="0.25">
      <c r="A189" s="22" t="s">
        <v>11</v>
      </c>
      <c r="B189" s="26" t="s">
        <v>5</v>
      </c>
    </row>
    <row r="190" spans="1:2" x14ac:dyDescent="0.25">
      <c r="A190" s="22" t="s">
        <v>11</v>
      </c>
      <c r="B190" s="27" t="s">
        <v>5</v>
      </c>
    </row>
    <row r="192" spans="1:2" x14ac:dyDescent="0.25">
      <c r="A192" s="16" t="s">
        <v>89</v>
      </c>
      <c r="B192" s="17" t="s">
        <v>2</v>
      </c>
    </row>
    <row r="193" spans="1:2" ht="85.5" customHeight="1" x14ac:dyDescent="0.25">
      <c r="A193" s="84" t="s">
        <v>90</v>
      </c>
      <c r="B193" s="84"/>
    </row>
    <row r="194" spans="1:2" x14ac:dyDescent="0.25">
      <c r="A194" s="18" t="s">
        <v>91</v>
      </c>
      <c r="B194" s="19" t="s">
        <v>5</v>
      </c>
    </row>
    <row r="195" spans="1:2" x14ac:dyDescent="0.25">
      <c r="A195" s="22" t="s">
        <v>92</v>
      </c>
      <c r="B195" s="26" t="s">
        <v>5</v>
      </c>
    </row>
    <row r="196" spans="1:2" x14ac:dyDescent="0.25">
      <c r="A196" s="22" t="s">
        <v>93</v>
      </c>
      <c r="B196" s="19" t="s">
        <v>5</v>
      </c>
    </row>
    <row r="197" spans="1:2" x14ac:dyDescent="0.25">
      <c r="A197" s="22" t="s">
        <v>7</v>
      </c>
      <c r="B197" s="19" t="s">
        <v>5</v>
      </c>
    </row>
    <row r="198" spans="1:2" x14ac:dyDescent="0.25">
      <c r="A198" s="22" t="s">
        <v>94</v>
      </c>
      <c r="B198" s="19" t="s">
        <v>5</v>
      </c>
    </row>
    <row r="199" spans="1:2" x14ac:dyDescent="0.25">
      <c r="A199" s="22" t="s">
        <v>95</v>
      </c>
      <c r="B199" s="19" t="s">
        <v>5</v>
      </c>
    </row>
    <row r="200" spans="1:2" x14ac:dyDescent="0.25">
      <c r="A200" s="22" t="s">
        <v>11</v>
      </c>
      <c r="B200" s="26" t="s">
        <v>5</v>
      </c>
    </row>
    <row r="201" spans="1:2" x14ac:dyDescent="0.25">
      <c r="A201" s="22" t="s">
        <v>11</v>
      </c>
      <c r="B201" s="27" t="s">
        <v>5</v>
      </c>
    </row>
    <row r="203" spans="1:2" ht="30" x14ac:dyDescent="0.25">
      <c r="A203" s="16" t="s">
        <v>96</v>
      </c>
      <c r="B203" s="17" t="s">
        <v>2</v>
      </c>
    </row>
    <row r="204" spans="1:2" ht="184.5" customHeight="1" x14ac:dyDescent="0.25">
      <c r="A204" s="84" t="s">
        <v>97</v>
      </c>
      <c r="B204" s="84"/>
    </row>
    <row r="205" spans="1:2" x14ac:dyDescent="0.25">
      <c r="A205" s="20" t="s">
        <v>7</v>
      </c>
      <c r="B205" s="19" t="s">
        <v>5</v>
      </c>
    </row>
    <row r="206" spans="1:2" x14ac:dyDescent="0.25">
      <c r="A206" s="20" t="s">
        <v>8</v>
      </c>
      <c r="B206" s="26" t="s">
        <v>5</v>
      </c>
    </row>
    <row r="207" spans="1:2" x14ac:dyDescent="0.25">
      <c r="A207" s="20" t="s">
        <v>98</v>
      </c>
      <c r="B207" s="27" t="s">
        <v>5</v>
      </c>
    </row>
    <row r="208" spans="1:2" x14ac:dyDescent="0.25">
      <c r="A208" s="20" t="s">
        <v>10</v>
      </c>
      <c r="B208" s="27" t="s">
        <v>5</v>
      </c>
    </row>
    <row r="209" spans="1:2" x14ac:dyDescent="0.25">
      <c r="A209" s="20" t="s">
        <v>99</v>
      </c>
      <c r="B209" s="27" t="s">
        <v>5</v>
      </c>
    </row>
    <row r="210" spans="1:2" x14ac:dyDescent="0.25">
      <c r="A210" s="20" t="s">
        <v>11</v>
      </c>
      <c r="B210" s="26" t="s">
        <v>5</v>
      </c>
    </row>
    <row r="211" spans="1:2" x14ac:dyDescent="0.25">
      <c r="A211" s="22" t="s">
        <v>11</v>
      </c>
      <c r="B211" s="27" t="s">
        <v>5</v>
      </c>
    </row>
  </sheetData>
  <mergeCells count="19">
    <mergeCell ref="A3:B3"/>
    <mergeCell ref="A6:B6"/>
    <mergeCell ref="A18:B18"/>
    <mergeCell ref="A30:B30"/>
    <mergeCell ref="A42:B42"/>
    <mergeCell ref="A150:B150"/>
    <mergeCell ref="A162:B162"/>
    <mergeCell ref="A172:B172"/>
    <mergeCell ref="A204:B204"/>
    <mergeCell ref="A66:B66"/>
    <mergeCell ref="A193:B193"/>
    <mergeCell ref="A183:B183"/>
    <mergeCell ref="A74:B74"/>
    <mergeCell ref="A85:B85"/>
    <mergeCell ref="A96:B96"/>
    <mergeCell ref="A109:B109"/>
    <mergeCell ref="A121:B121"/>
    <mergeCell ref="A132:B132"/>
    <mergeCell ref="A141:B141"/>
  </mergeCells>
  <pageMargins left="0.70000000000000007" right="0.70000000000000007" top="0.75" bottom="0.75" header="0.30000000000000004" footer="0.30000000000000004"/>
  <pageSetup paperSize="0" fitToWidth="0" fitToHeight="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20"/>
  <sheetViews>
    <sheetView topLeftCell="A2" workbookViewId="0">
      <selection activeCell="A3" sqref="A3"/>
    </sheetView>
  </sheetViews>
  <sheetFormatPr defaultColWidth="9.140625" defaultRowHeight="15" x14ac:dyDescent="0.25"/>
  <cols>
    <col min="1" max="1" width="65.85546875" customWidth="1"/>
    <col min="2" max="2" width="23.7109375" customWidth="1"/>
    <col min="3" max="3" width="45.85546875" bestFit="1" customWidth="1"/>
    <col min="4" max="4" width="12.28515625" customWidth="1"/>
  </cols>
  <sheetData>
    <row r="1" spans="1:4" ht="15" customHeight="1" x14ac:dyDescent="0.25">
      <c r="A1" s="82" t="s">
        <v>100</v>
      </c>
      <c r="B1" s="82"/>
      <c r="C1" s="82"/>
      <c r="D1" s="82"/>
    </row>
    <row r="2" spans="1:4" ht="147" customHeight="1" x14ac:dyDescent="0.25">
      <c r="A2" s="83" t="s">
        <v>1016</v>
      </c>
      <c r="B2" s="83"/>
      <c r="C2" s="39"/>
      <c r="D2" s="39"/>
    </row>
    <row r="3" spans="1:4" ht="15" customHeight="1" thickBot="1" x14ac:dyDescent="0.3">
      <c r="A3" s="1"/>
      <c r="B3" s="1"/>
      <c r="C3" s="2" t="s">
        <v>101</v>
      </c>
      <c r="D3" s="3" t="s">
        <v>102</v>
      </c>
    </row>
    <row r="4" spans="1:4" ht="15" customHeight="1" thickBot="1" x14ac:dyDescent="0.3">
      <c r="A4" s="71" t="s">
        <v>1</v>
      </c>
      <c r="B4" s="71"/>
      <c r="C4" s="28"/>
      <c r="D4" s="29"/>
    </row>
    <row r="5" spans="1:4" ht="30.75" thickBot="1" x14ac:dyDescent="0.3">
      <c r="A5" s="4" t="s">
        <v>103</v>
      </c>
      <c r="B5" s="5"/>
      <c r="C5" s="6" t="s">
        <v>103</v>
      </c>
      <c r="D5" s="7">
        <f>B19</f>
        <v>0</v>
      </c>
    </row>
    <row r="6" spans="1:4" x14ac:dyDescent="0.25">
      <c r="A6" s="72" t="s">
        <v>104</v>
      </c>
      <c r="B6" s="72"/>
      <c r="C6" s="28"/>
    </row>
    <row r="7" spans="1:4" x14ac:dyDescent="0.25">
      <c r="A7" s="73" t="s">
        <v>105</v>
      </c>
      <c r="B7" s="73"/>
      <c r="C7" s="28"/>
    </row>
    <row r="8" spans="1:4" x14ac:dyDescent="0.25">
      <c r="A8" s="73" t="s">
        <v>106</v>
      </c>
      <c r="B8" s="73"/>
      <c r="C8" s="28"/>
    </row>
    <row r="9" spans="1:4" x14ac:dyDescent="0.25">
      <c r="A9" s="73" t="s">
        <v>107</v>
      </c>
      <c r="B9" s="73"/>
      <c r="C9" s="28"/>
    </row>
    <row r="10" spans="1:4" x14ac:dyDescent="0.25">
      <c r="A10" s="73" t="s">
        <v>108</v>
      </c>
      <c r="B10" s="73"/>
      <c r="C10" s="28"/>
    </row>
    <row r="11" spans="1:4" x14ac:dyDescent="0.25">
      <c r="A11" s="73" t="s">
        <v>109</v>
      </c>
      <c r="B11" s="73"/>
      <c r="C11" s="28"/>
    </row>
    <row r="12" spans="1:4" x14ac:dyDescent="0.25">
      <c r="A12" s="73" t="s">
        <v>110</v>
      </c>
      <c r="B12" s="73"/>
      <c r="C12" s="28"/>
    </row>
    <row r="13" spans="1:4" x14ac:dyDescent="0.25">
      <c r="A13" s="73" t="s">
        <v>111</v>
      </c>
      <c r="B13" s="73"/>
      <c r="C13" s="28"/>
    </row>
    <row r="14" spans="1:4" ht="15.75" thickBot="1" x14ac:dyDescent="0.3">
      <c r="A14" s="70" t="s">
        <v>112</v>
      </c>
      <c r="B14" s="70"/>
    </row>
    <row r="15" spans="1:4" ht="60" x14ac:dyDescent="0.25">
      <c r="A15" s="8" t="s">
        <v>113</v>
      </c>
      <c r="B15" s="30" t="s">
        <v>103</v>
      </c>
    </row>
    <row r="16" spans="1:4" x14ac:dyDescent="0.25">
      <c r="A16" s="9" t="s">
        <v>114</v>
      </c>
      <c r="B16" s="31">
        <v>0</v>
      </c>
    </row>
    <row r="17" spans="1:4" x14ac:dyDescent="0.25">
      <c r="A17" s="9" t="s">
        <v>115</v>
      </c>
      <c r="B17" s="32">
        <f>IF(ISNUMBER('Exhibit_B_-_Discount_Sheet'!B7),'Exhibit_B_-_Discount_Sheet'!B7,0)</f>
        <v>0</v>
      </c>
    </row>
    <row r="18" spans="1:4" x14ac:dyDescent="0.25">
      <c r="A18" s="9" t="s">
        <v>116</v>
      </c>
      <c r="B18" s="34"/>
    </row>
    <row r="19" spans="1:4" x14ac:dyDescent="0.25">
      <c r="A19" s="9" t="s">
        <v>102</v>
      </c>
      <c r="B19" s="10">
        <f>B16- (B17*B16)</f>
        <v>0</v>
      </c>
    </row>
    <row r="20" spans="1:4" ht="180" x14ac:dyDescent="0.25">
      <c r="A20" s="11" t="s">
        <v>117</v>
      </c>
      <c r="B20" s="67" t="s">
        <v>118</v>
      </c>
    </row>
    <row r="22" spans="1:4" ht="15" customHeight="1" x14ac:dyDescent="0.25">
      <c r="A22" s="71" t="s">
        <v>1</v>
      </c>
      <c r="B22" s="71"/>
      <c r="C22" s="28"/>
      <c r="D22" s="29"/>
    </row>
    <row r="23" spans="1:4" x14ac:dyDescent="0.25">
      <c r="A23" s="4" t="s">
        <v>119</v>
      </c>
      <c r="B23" s="5"/>
      <c r="C23" s="6" t="str">
        <f>A23</f>
        <v>HPE Juniper Networking EX4000-24P Ethernet Switch</v>
      </c>
      <c r="D23" s="7">
        <f>B37</f>
        <v>0</v>
      </c>
    </row>
    <row r="24" spans="1:4" x14ac:dyDescent="0.25">
      <c r="A24" s="72" t="s">
        <v>120</v>
      </c>
      <c r="B24" s="72"/>
      <c r="C24" s="28"/>
    </row>
    <row r="25" spans="1:4" x14ac:dyDescent="0.25">
      <c r="A25" s="73" t="s">
        <v>121</v>
      </c>
      <c r="B25" s="73"/>
      <c r="C25" s="28"/>
    </row>
    <row r="26" spans="1:4" x14ac:dyDescent="0.25">
      <c r="A26" s="73" t="s">
        <v>122</v>
      </c>
      <c r="B26" s="73"/>
      <c r="C26" s="28"/>
    </row>
    <row r="27" spans="1:4" x14ac:dyDescent="0.25">
      <c r="A27" s="73" t="s">
        <v>123</v>
      </c>
      <c r="B27" s="73"/>
      <c r="C27" s="28"/>
    </row>
    <row r="28" spans="1:4" x14ac:dyDescent="0.25">
      <c r="A28" s="73" t="s">
        <v>124</v>
      </c>
      <c r="B28" s="73"/>
      <c r="C28" s="28"/>
    </row>
    <row r="29" spans="1:4" x14ac:dyDescent="0.25">
      <c r="A29" s="73" t="s">
        <v>125</v>
      </c>
      <c r="B29" s="73"/>
      <c r="C29" s="28"/>
    </row>
    <row r="30" spans="1:4" x14ac:dyDescent="0.25">
      <c r="A30" s="73" t="s">
        <v>126</v>
      </c>
      <c r="B30" s="73"/>
      <c r="C30" s="28"/>
    </row>
    <row r="31" spans="1:4" x14ac:dyDescent="0.25">
      <c r="A31" s="73" t="s">
        <v>127</v>
      </c>
      <c r="B31" s="73"/>
      <c r="C31" s="28"/>
    </row>
    <row r="32" spans="1:4" x14ac:dyDescent="0.25">
      <c r="A32" s="70" t="s">
        <v>128</v>
      </c>
      <c r="B32" s="70"/>
      <c r="C32" s="28"/>
    </row>
    <row r="33" spans="1:4" ht="30" customHeight="1" x14ac:dyDescent="0.25">
      <c r="A33" s="8" t="s">
        <v>113</v>
      </c>
      <c r="B33" s="30" t="str">
        <f>A23</f>
        <v>HPE Juniper Networking EX4000-24P Ethernet Switch</v>
      </c>
    </row>
    <row r="34" spans="1:4" ht="15.75" customHeight="1" x14ac:dyDescent="0.25">
      <c r="A34" s="9" t="s">
        <v>114</v>
      </c>
      <c r="B34" s="31">
        <v>0</v>
      </c>
    </row>
    <row r="35" spans="1:4" ht="14.45" customHeight="1" x14ac:dyDescent="0.25">
      <c r="A35" s="9" t="s">
        <v>115</v>
      </c>
      <c r="B35" s="32">
        <f>IF(ISNUMBER('Exhibit_B_-_Discount_Sheet'!B8),'Exhibit_B_-_Discount_Sheet'!B8,0)</f>
        <v>0</v>
      </c>
    </row>
    <row r="36" spans="1:4" ht="14.45" customHeight="1" x14ac:dyDescent="0.25">
      <c r="A36" s="9" t="s">
        <v>116</v>
      </c>
      <c r="B36" s="34"/>
    </row>
    <row r="37" spans="1:4" ht="14.45" customHeight="1" x14ac:dyDescent="0.25">
      <c r="A37" s="9" t="s">
        <v>102</v>
      </c>
      <c r="B37" s="10">
        <f>B34- (B35*B34)</f>
        <v>0</v>
      </c>
    </row>
    <row r="38" spans="1:4" ht="90" x14ac:dyDescent="0.25">
      <c r="A38" s="11" t="s">
        <v>117</v>
      </c>
      <c r="B38" s="67" t="s">
        <v>129</v>
      </c>
    </row>
    <row r="40" spans="1:4" ht="15.75" customHeight="1" x14ac:dyDescent="0.25">
      <c r="A40" s="71" t="s">
        <v>1</v>
      </c>
      <c r="B40" s="71"/>
      <c r="C40" s="28"/>
      <c r="D40" s="29"/>
    </row>
    <row r="41" spans="1:4" x14ac:dyDescent="0.25">
      <c r="A41" s="4" t="s">
        <v>130</v>
      </c>
      <c r="B41" s="5"/>
      <c r="C41" s="6" t="str">
        <f>A41</f>
        <v>Cisco Catalyst C9200L-24P-4X-E Switch</v>
      </c>
      <c r="D41" s="7">
        <f>B55</f>
        <v>0</v>
      </c>
    </row>
    <row r="42" spans="1:4" x14ac:dyDescent="0.25">
      <c r="A42" s="72" t="s">
        <v>131</v>
      </c>
      <c r="B42" s="72"/>
      <c r="C42" s="28"/>
    </row>
    <row r="43" spans="1:4" x14ac:dyDescent="0.25">
      <c r="A43" s="73" t="s">
        <v>132</v>
      </c>
      <c r="B43" s="73"/>
      <c r="C43" s="28"/>
    </row>
    <row r="44" spans="1:4" x14ac:dyDescent="0.25">
      <c r="A44" s="73" t="s">
        <v>133</v>
      </c>
      <c r="B44" s="73"/>
      <c r="C44" s="28"/>
    </row>
    <row r="45" spans="1:4" x14ac:dyDescent="0.25">
      <c r="A45" s="73" t="s">
        <v>134</v>
      </c>
      <c r="B45" s="73"/>
      <c r="C45" s="28"/>
    </row>
    <row r="46" spans="1:4" x14ac:dyDescent="0.25">
      <c r="A46" s="73" t="s">
        <v>135</v>
      </c>
      <c r="B46" s="73"/>
      <c r="C46" s="28"/>
    </row>
    <row r="47" spans="1:4" x14ac:dyDescent="0.25">
      <c r="A47" s="73" t="s">
        <v>136</v>
      </c>
      <c r="B47" s="73"/>
      <c r="C47" s="28"/>
    </row>
    <row r="48" spans="1:4" x14ac:dyDescent="0.25">
      <c r="A48" s="73" t="s">
        <v>137</v>
      </c>
      <c r="B48" s="73"/>
      <c r="C48" s="28"/>
    </row>
    <row r="49" spans="1:4" x14ac:dyDescent="0.25">
      <c r="A49" s="73" t="s">
        <v>138</v>
      </c>
      <c r="B49" s="73"/>
      <c r="C49" s="28"/>
    </row>
    <row r="50" spans="1:4" x14ac:dyDescent="0.25">
      <c r="A50" s="70" t="s">
        <v>139</v>
      </c>
      <c r="B50" s="70"/>
    </row>
    <row r="51" spans="1:4" ht="15" customHeight="1" x14ac:dyDescent="0.25">
      <c r="A51" s="8" t="s">
        <v>113</v>
      </c>
      <c r="B51" s="30" t="str">
        <f>A41</f>
        <v>Cisco Catalyst C9200L-24P-4X-E Switch</v>
      </c>
    </row>
    <row r="52" spans="1:4" ht="14.45" customHeight="1" x14ac:dyDescent="0.25">
      <c r="A52" s="9" t="s">
        <v>114</v>
      </c>
      <c r="B52" s="31">
        <v>0</v>
      </c>
    </row>
    <row r="53" spans="1:4" ht="14.45" customHeight="1" x14ac:dyDescent="0.25">
      <c r="A53" s="9" t="s">
        <v>115</v>
      </c>
      <c r="B53" s="32">
        <f>IF(ISNUMBER('Exhibit_B_-_Discount_Sheet'!B9),'Exhibit_B_-_Discount_Sheet'!B9,0)</f>
        <v>0</v>
      </c>
    </row>
    <row r="54" spans="1:4" ht="14.45" customHeight="1" x14ac:dyDescent="0.25">
      <c r="A54" s="9" t="s">
        <v>116</v>
      </c>
      <c r="B54" s="34"/>
    </row>
    <row r="55" spans="1:4" ht="14.45" customHeight="1" x14ac:dyDescent="0.25">
      <c r="A55" s="9" t="s">
        <v>102</v>
      </c>
      <c r="B55" s="10">
        <f>B52- (B53*B52)</f>
        <v>0</v>
      </c>
    </row>
    <row r="56" spans="1:4" ht="90" x14ac:dyDescent="0.25">
      <c r="A56" s="11" t="s">
        <v>117</v>
      </c>
      <c r="B56" s="67" t="s">
        <v>140</v>
      </c>
    </row>
    <row r="58" spans="1:4" x14ac:dyDescent="0.25">
      <c r="A58" s="71" t="s">
        <v>1</v>
      </c>
      <c r="B58" s="71"/>
      <c r="C58" s="28"/>
      <c r="D58" s="29"/>
    </row>
    <row r="59" spans="1:4" x14ac:dyDescent="0.25">
      <c r="A59" s="4" t="s">
        <v>141</v>
      </c>
      <c r="B59" s="5"/>
      <c r="C59" s="6" t="s">
        <v>141</v>
      </c>
      <c r="D59" s="7">
        <f>B73</f>
        <v>0</v>
      </c>
    </row>
    <row r="60" spans="1:4" x14ac:dyDescent="0.25">
      <c r="A60" s="72" t="s">
        <v>142</v>
      </c>
      <c r="B60" s="72"/>
      <c r="C60" s="28"/>
    </row>
    <row r="61" spans="1:4" x14ac:dyDescent="0.25">
      <c r="A61" s="73" t="s">
        <v>132</v>
      </c>
      <c r="B61" s="73"/>
      <c r="C61" s="28"/>
    </row>
    <row r="62" spans="1:4" x14ac:dyDescent="0.25">
      <c r="A62" s="73" t="s">
        <v>143</v>
      </c>
      <c r="B62" s="73"/>
      <c r="C62" s="28"/>
    </row>
    <row r="63" spans="1:4" x14ac:dyDescent="0.25">
      <c r="A63" s="73" t="s">
        <v>144</v>
      </c>
      <c r="B63" s="73"/>
      <c r="C63" s="28"/>
    </row>
    <row r="64" spans="1:4" x14ac:dyDescent="0.25">
      <c r="A64" s="73" t="s">
        <v>145</v>
      </c>
      <c r="B64" s="73"/>
      <c r="C64" s="28"/>
    </row>
    <row r="65" spans="1:4" x14ac:dyDescent="0.25">
      <c r="A65" s="73" t="s">
        <v>146</v>
      </c>
      <c r="B65" s="73"/>
      <c r="C65" s="28"/>
    </row>
    <row r="66" spans="1:4" x14ac:dyDescent="0.25">
      <c r="A66" s="73" t="s">
        <v>147</v>
      </c>
      <c r="B66" s="73"/>
      <c r="C66" s="28"/>
    </row>
    <row r="67" spans="1:4" x14ac:dyDescent="0.25">
      <c r="A67" s="73" t="s">
        <v>148</v>
      </c>
      <c r="B67" s="73"/>
      <c r="C67" s="28"/>
    </row>
    <row r="68" spans="1:4" x14ac:dyDescent="0.25">
      <c r="A68" s="70" t="s">
        <v>149</v>
      </c>
      <c r="B68" s="70"/>
    </row>
    <row r="69" spans="1:4" ht="45" x14ac:dyDescent="0.25">
      <c r="A69" s="8" t="s">
        <v>113</v>
      </c>
      <c r="B69" s="30" t="s">
        <v>141</v>
      </c>
    </row>
    <row r="70" spans="1:4" x14ac:dyDescent="0.25">
      <c r="A70" s="9" t="s">
        <v>114</v>
      </c>
      <c r="B70" s="31">
        <v>0</v>
      </c>
    </row>
    <row r="71" spans="1:4" x14ac:dyDescent="0.25">
      <c r="A71" s="9" t="s">
        <v>115</v>
      </c>
      <c r="B71" s="32">
        <f>IF(ISNUMBER('Exhibit_B_-_Discount_Sheet'!B10),'Exhibit_B_-_Discount_Sheet'!B10,0)</f>
        <v>0</v>
      </c>
    </row>
    <row r="72" spans="1:4" x14ac:dyDescent="0.25">
      <c r="A72" s="9" t="s">
        <v>116</v>
      </c>
      <c r="B72" s="34"/>
    </row>
    <row r="73" spans="1:4" x14ac:dyDescent="0.25">
      <c r="A73" s="9" t="s">
        <v>102</v>
      </c>
      <c r="B73" s="10">
        <f>B70- (B71*B70)</f>
        <v>0</v>
      </c>
    </row>
    <row r="74" spans="1:4" ht="105" x14ac:dyDescent="0.25">
      <c r="A74" s="11" t="s">
        <v>117</v>
      </c>
      <c r="B74" s="67" t="s">
        <v>150</v>
      </c>
    </row>
    <row r="76" spans="1:4" x14ac:dyDescent="0.25">
      <c r="A76" s="71" t="s">
        <v>1</v>
      </c>
      <c r="B76" s="71"/>
      <c r="C76" s="28"/>
      <c r="D76" s="29"/>
    </row>
    <row r="77" spans="1:4" x14ac:dyDescent="0.25">
      <c r="A77" s="4" t="s">
        <v>151</v>
      </c>
      <c r="B77" s="5"/>
      <c r="C77" s="6" t="s">
        <v>151</v>
      </c>
      <c r="D77" s="7">
        <f>B91</f>
        <v>0</v>
      </c>
    </row>
    <row r="78" spans="1:4" x14ac:dyDescent="0.25">
      <c r="A78" s="72" t="s">
        <v>152</v>
      </c>
      <c r="B78" s="72"/>
      <c r="C78" s="28"/>
    </row>
    <row r="79" spans="1:4" x14ac:dyDescent="0.25">
      <c r="A79" s="73" t="s">
        <v>153</v>
      </c>
      <c r="B79" s="73"/>
      <c r="C79" s="28"/>
    </row>
    <row r="80" spans="1:4" x14ac:dyDescent="0.25">
      <c r="A80" s="73" t="s">
        <v>154</v>
      </c>
      <c r="B80" s="73"/>
      <c r="C80" s="28"/>
    </row>
    <row r="81" spans="1:4" x14ac:dyDescent="0.25">
      <c r="A81" s="73" t="s">
        <v>155</v>
      </c>
      <c r="B81" s="73"/>
      <c r="C81" s="28"/>
    </row>
    <row r="82" spans="1:4" x14ac:dyDescent="0.25">
      <c r="A82" s="73" t="s">
        <v>156</v>
      </c>
      <c r="B82" s="73"/>
      <c r="C82" s="28"/>
    </row>
    <row r="83" spans="1:4" x14ac:dyDescent="0.25">
      <c r="A83" s="73" t="s">
        <v>157</v>
      </c>
      <c r="B83" s="73"/>
      <c r="C83" s="28"/>
    </row>
    <row r="84" spans="1:4" x14ac:dyDescent="0.25">
      <c r="A84" s="73" t="s">
        <v>158</v>
      </c>
      <c r="B84" s="73"/>
      <c r="C84" s="28"/>
    </row>
    <row r="85" spans="1:4" x14ac:dyDescent="0.25">
      <c r="A85" s="73" t="s">
        <v>159</v>
      </c>
      <c r="B85" s="73"/>
      <c r="C85" s="28"/>
    </row>
    <row r="86" spans="1:4" x14ac:dyDescent="0.25">
      <c r="A86" s="70" t="s">
        <v>160</v>
      </c>
      <c r="B86" s="70"/>
    </row>
    <row r="87" spans="1:4" ht="45" x14ac:dyDescent="0.25">
      <c r="A87" s="8" t="s">
        <v>113</v>
      </c>
      <c r="B87" s="30" t="s">
        <v>151</v>
      </c>
    </row>
    <row r="88" spans="1:4" x14ac:dyDescent="0.25">
      <c r="A88" s="9" t="s">
        <v>114</v>
      </c>
      <c r="B88" s="31">
        <v>0</v>
      </c>
    </row>
    <row r="89" spans="1:4" x14ac:dyDescent="0.25">
      <c r="A89" s="9" t="s">
        <v>115</v>
      </c>
      <c r="B89" s="32">
        <f>IF(ISNUMBER('Exhibit_B_-_Discount_Sheet'!B11),'Exhibit_B_-_Discount_Sheet'!B11,0)</f>
        <v>0</v>
      </c>
    </row>
    <row r="90" spans="1:4" x14ac:dyDescent="0.25">
      <c r="A90" s="9" t="s">
        <v>116</v>
      </c>
      <c r="B90" s="34"/>
    </row>
    <row r="91" spans="1:4" x14ac:dyDescent="0.25">
      <c r="A91" s="9" t="s">
        <v>102</v>
      </c>
      <c r="B91" s="10">
        <f>B88- (B89*B88)</f>
        <v>0</v>
      </c>
    </row>
    <row r="92" spans="1:4" ht="60" x14ac:dyDescent="0.25">
      <c r="A92" s="11" t="s">
        <v>117</v>
      </c>
      <c r="B92" s="67" t="s">
        <v>161</v>
      </c>
    </row>
    <row r="94" spans="1:4" x14ac:dyDescent="0.25">
      <c r="A94" s="71" t="s">
        <v>1</v>
      </c>
      <c r="B94" s="71"/>
      <c r="C94" s="28"/>
      <c r="D94" s="29"/>
    </row>
    <row r="95" spans="1:4" x14ac:dyDescent="0.25">
      <c r="A95" s="4" t="s">
        <v>162</v>
      </c>
      <c r="B95" s="5"/>
      <c r="C95" s="6" t="s">
        <v>162</v>
      </c>
      <c r="D95" s="7">
        <f>B109</f>
        <v>0</v>
      </c>
    </row>
    <row r="96" spans="1:4" x14ac:dyDescent="0.25">
      <c r="A96" s="72" t="s">
        <v>163</v>
      </c>
      <c r="B96" s="72"/>
      <c r="C96" s="28"/>
    </row>
    <row r="97" spans="1:3" x14ac:dyDescent="0.25">
      <c r="A97" s="73" t="s">
        <v>132</v>
      </c>
      <c r="B97" s="73"/>
      <c r="C97" s="28"/>
    </row>
    <row r="98" spans="1:3" x14ac:dyDescent="0.25">
      <c r="A98" s="73" t="s">
        <v>164</v>
      </c>
      <c r="B98" s="73"/>
      <c r="C98" s="28"/>
    </row>
    <row r="99" spans="1:3" x14ac:dyDescent="0.25">
      <c r="A99" s="73" t="s">
        <v>165</v>
      </c>
      <c r="B99" s="73"/>
      <c r="C99" s="28"/>
    </row>
    <row r="100" spans="1:3" x14ac:dyDescent="0.25">
      <c r="A100" s="73" t="s">
        <v>166</v>
      </c>
      <c r="B100" s="73"/>
      <c r="C100" s="28"/>
    </row>
    <row r="101" spans="1:3" x14ac:dyDescent="0.25">
      <c r="A101" s="73" t="s">
        <v>167</v>
      </c>
      <c r="B101" s="73"/>
      <c r="C101" s="28"/>
    </row>
    <row r="102" spans="1:3" x14ac:dyDescent="0.25">
      <c r="A102" s="73" t="s">
        <v>168</v>
      </c>
      <c r="B102" s="73"/>
      <c r="C102" s="28"/>
    </row>
    <row r="103" spans="1:3" x14ac:dyDescent="0.25">
      <c r="A103" s="73" t="s">
        <v>169</v>
      </c>
      <c r="B103" s="73"/>
      <c r="C103" s="28"/>
    </row>
    <row r="104" spans="1:3" x14ac:dyDescent="0.25">
      <c r="A104" s="70" t="s">
        <v>170</v>
      </c>
      <c r="B104" s="70"/>
      <c r="C104" s="28"/>
    </row>
    <row r="105" spans="1:3" ht="45" x14ac:dyDescent="0.25">
      <c r="A105" s="8" t="s">
        <v>113</v>
      </c>
      <c r="B105" s="30" t="s">
        <v>162</v>
      </c>
    </row>
    <row r="106" spans="1:3" x14ac:dyDescent="0.25">
      <c r="A106" s="9" t="s">
        <v>114</v>
      </c>
      <c r="B106" s="31">
        <v>0</v>
      </c>
    </row>
    <row r="107" spans="1:3" x14ac:dyDescent="0.25">
      <c r="A107" s="9" t="s">
        <v>115</v>
      </c>
      <c r="B107" s="32">
        <f>IF(ISNUMBER('Exhibit_B_-_Discount_Sheet'!B12),'Exhibit_B_-_Discount_Sheet'!B12,0)</f>
        <v>0</v>
      </c>
    </row>
    <row r="108" spans="1:3" x14ac:dyDescent="0.25">
      <c r="A108" s="9" t="s">
        <v>116</v>
      </c>
      <c r="B108" s="34"/>
    </row>
    <row r="109" spans="1:3" x14ac:dyDescent="0.25">
      <c r="A109" s="9" t="s">
        <v>102</v>
      </c>
      <c r="B109" s="10">
        <f>B106- (B107*B106)</f>
        <v>0</v>
      </c>
    </row>
    <row r="110" spans="1:3" ht="60" x14ac:dyDescent="0.25">
      <c r="A110" s="11" t="s">
        <v>117</v>
      </c>
      <c r="B110" s="67" t="s">
        <v>171</v>
      </c>
    </row>
    <row r="111" spans="1:3" x14ac:dyDescent="0.25">
      <c r="A111" s="11" t="s">
        <v>117</v>
      </c>
      <c r="B111" s="35"/>
    </row>
    <row r="113" spans="1:4" x14ac:dyDescent="0.25">
      <c r="A113" s="74" t="s">
        <v>12</v>
      </c>
      <c r="B113" s="75"/>
      <c r="C113" s="28"/>
      <c r="D113" s="29"/>
    </row>
    <row r="114" spans="1:4" ht="30" x14ac:dyDescent="0.25">
      <c r="A114" s="4" t="s">
        <v>172</v>
      </c>
      <c r="B114" s="5"/>
      <c r="C114" s="6" t="str">
        <f>A114</f>
        <v>HPE Aruba Networking AP-735 (US) Tri Radio 2x2 Wi-Fi 7 Campus AP (S1G43A)</v>
      </c>
      <c r="D114" s="7">
        <f>B128</f>
        <v>0</v>
      </c>
    </row>
    <row r="115" spans="1:4" x14ac:dyDescent="0.25">
      <c r="A115" s="76" t="s">
        <v>104</v>
      </c>
      <c r="B115" s="77"/>
      <c r="C115" s="28"/>
    </row>
    <row r="116" spans="1:4" x14ac:dyDescent="0.25">
      <c r="A116" s="78" t="s">
        <v>173</v>
      </c>
      <c r="B116" s="79"/>
      <c r="C116" s="28"/>
    </row>
    <row r="117" spans="1:4" x14ac:dyDescent="0.25">
      <c r="A117" s="78" t="s">
        <v>174</v>
      </c>
      <c r="B117" s="79"/>
      <c r="C117" s="28"/>
    </row>
    <row r="118" spans="1:4" x14ac:dyDescent="0.25">
      <c r="A118" s="78" t="s">
        <v>175</v>
      </c>
      <c r="B118" s="79"/>
      <c r="C118" s="28"/>
    </row>
    <row r="119" spans="1:4" x14ac:dyDescent="0.25">
      <c r="A119" s="78" t="s">
        <v>176</v>
      </c>
      <c r="B119" s="79"/>
      <c r="C119" s="28"/>
    </row>
    <row r="120" spans="1:4" x14ac:dyDescent="0.25">
      <c r="A120" s="78" t="s">
        <v>177</v>
      </c>
      <c r="B120" s="79"/>
      <c r="C120" s="28"/>
    </row>
    <row r="121" spans="1:4" x14ac:dyDescent="0.25">
      <c r="A121" s="78" t="s">
        <v>178</v>
      </c>
      <c r="B121" s="79"/>
      <c r="C121" s="28"/>
    </row>
    <row r="122" spans="1:4" x14ac:dyDescent="0.25">
      <c r="A122" s="78" t="s">
        <v>179</v>
      </c>
      <c r="B122" s="79"/>
      <c r="C122" s="28"/>
    </row>
    <row r="123" spans="1:4" x14ac:dyDescent="0.25">
      <c r="A123" s="70" t="s">
        <v>180</v>
      </c>
      <c r="B123" s="70"/>
    </row>
    <row r="124" spans="1:4" ht="15" customHeight="1" x14ac:dyDescent="0.25">
      <c r="A124" s="8" t="s">
        <v>113</v>
      </c>
      <c r="B124" s="30" t="str">
        <f>A114</f>
        <v>HPE Aruba Networking AP-735 (US) Tri Radio 2x2 Wi-Fi 7 Campus AP (S1G43A)</v>
      </c>
    </row>
    <row r="125" spans="1:4" ht="14.45" customHeight="1" x14ac:dyDescent="0.25">
      <c r="A125" s="9" t="s">
        <v>114</v>
      </c>
      <c r="B125" s="31">
        <v>0</v>
      </c>
    </row>
    <row r="126" spans="1:4" ht="15" customHeight="1" x14ac:dyDescent="0.25">
      <c r="A126" s="9" t="s">
        <v>115</v>
      </c>
      <c r="B126" s="32">
        <f>IF(ISNUMBER('Exhibit_B_-_Discount_Sheet'!B19),'Exhibit_B_-_Discount_Sheet'!B19,0)</f>
        <v>0</v>
      </c>
    </row>
    <row r="127" spans="1:4" ht="15" customHeight="1" x14ac:dyDescent="0.25">
      <c r="A127" s="9" t="s">
        <v>116</v>
      </c>
      <c r="B127" s="34"/>
    </row>
    <row r="128" spans="1:4" ht="15" customHeight="1" x14ac:dyDescent="0.25">
      <c r="A128" s="9" t="s">
        <v>102</v>
      </c>
      <c r="B128" s="10">
        <f>B125- (B126*B125)</f>
        <v>0</v>
      </c>
    </row>
    <row r="129" spans="1:4" ht="195" x14ac:dyDescent="0.25">
      <c r="A129" s="11" t="s">
        <v>117</v>
      </c>
      <c r="B129" s="67" t="s">
        <v>181</v>
      </c>
    </row>
    <row r="130" spans="1:4" x14ac:dyDescent="0.25">
      <c r="A130" s="11" t="s">
        <v>117</v>
      </c>
      <c r="B130" s="35"/>
    </row>
    <row r="132" spans="1:4" ht="15.75" customHeight="1" x14ac:dyDescent="0.25">
      <c r="A132" s="71" t="s">
        <v>12</v>
      </c>
      <c r="B132" s="71"/>
    </row>
    <row r="133" spans="1:4" x14ac:dyDescent="0.25">
      <c r="A133" s="4" t="s">
        <v>182</v>
      </c>
      <c r="B133" s="5"/>
      <c r="C133" s="6" t="str">
        <f>A133</f>
        <v>HPE Juniper Networking AP47-US Wi-Fi 7 Access Point</v>
      </c>
      <c r="D133" s="7">
        <f>B147</f>
        <v>0</v>
      </c>
    </row>
    <row r="134" spans="1:4" x14ac:dyDescent="0.25">
      <c r="A134" s="72" t="s">
        <v>120</v>
      </c>
      <c r="B134" s="72"/>
    </row>
    <row r="135" spans="1:4" x14ac:dyDescent="0.25">
      <c r="A135" s="73" t="s">
        <v>183</v>
      </c>
      <c r="B135" s="73"/>
      <c r="C135" s="28"/>
      <c r="D135" s="29"/>
    </row>
    <row r="136" spans="1:4" x14ac:dyDescent="0.25">
      <c r="A136" s="73" t="s">
        <v>184</v>
      </c>
      <c r="B136" s="73"/>
    </row>
    <row r="137" spans="1:4" x14ac:dyDescent="0.25">
      <c r="A137" s="73" t="s">
        <v>185</v>
      </c>
      <c r="B137" s="73"/>
      <c r="C137" s="28"/>
    </row>
    <row r="138" spans="1:4" x14ac:dyDescent="0.25">
      <c r="A138" s="73" t="s">
        <v>186</v>
      </c>
      <c r="B138" s="73"/>
      <c r="C138" s="28"/>
    </row>
    <row r="139" spans="1:4" x14ac:dyDescent="0.25">
      <c r="A139" s="73" t="s">
        <v>187</v>
      </c>
      <c r="B139" s="73"/>
      <c r="C139" s="28"/>
    </row>
    <row r="140" spans="1:4" x14ac:dyDescent="0.25">
      <c r="A140" s="73" t="s">
        <v>188</v>
      </c>
      <c r="B140" s="73"/>
      <c r="C140" s="28"/>
    </row>
    <row r="141" spans="1:4" x14ac:dyDescent="0.25">
      <c r="A141" s="73" t="s">
        <v>189</v>
      </c>
      <c r="B141" s="73"/>
      <c r="C141" s="28"/>
    </row>
    <row r="142" spans="1:4" x14ac:dyDescent="0.25">
      <c r="A142" s="70" t="s">
        <v>190</v>
      </c>
      <c r="B142" s="70"/>
      <c r="C142" s="28"/>
    </row>
    <row r="143" spans="1:4" ht="28.9" customHeight="1" x14ac:dyDescent="0.25">
      <c r="A143" s="8" t="s">
        <v>113</v>
      </c>
      <c r="B143" s="30" t="str">
        <f>A133</f>
        <v>HPE Juniper Networking AP47-US Wi-Fi 7 Access Point</v>
      </c>
      <c r="C143" s="28"/>
    </row>
    <row r="144" spans="1:4" ht="15" customHeight="1" x14ac:dyDescent="0.25">
      <c r="A144" s="9" t="s">
        <v>114</v>
      </c>
      <c r="B144" s="31">
        <v>0</v>
      </c>
      <c r="C144" s="28"/>
    </row>
    <row r="145" spans="1:4" ht="14.45" customHeight="1" x14ac:dyDescent="0.25">
      <c r="A145" s="9" t="s">
        <v>115</v>
      </c>
      <c r="B145" s="32">
        <f>IF(ISNUMBER('Exhibit_B_-_Discount_Sheet'!B20),'Exhibit_B_-_Discount_Sheet'!B20,0)</f>
        <v>0</v>
      </c>
    </row>
    <row r="146" spans="1:4" ht="14.45" customHeight="1" x14ac:dyDescent="0.25">
      <c r="A146" s="9" t="s">
        <v>116</v>
      </c>
      <c r="B146" s="34"/>
    </row>
    <row r="147" spans="1:4" ht="15.75" customHeight="1" x14ac:dyDescent="0.25">
      <c r="A147" s="9" t="s">
        <v>102</v>
      </c>
      <c r="B147" s="10">
        <f>B144- (B145*B144)</f>
        <v>0</v>
      </c>
    </row>
    <row r="148" spans="1:4" ht="60" x14ac:dyDescent="0.25">
      <c r="A148" s="11" t="s">
        <v>117</v>
      </c>
      <c r="B148" s="67" t="s">
        <v>191</v>
      </c>
    </row>
    <row r="149" spans="1:4" s="37" customFormat="1" ht="30" customHeight="1" x14ac:dyDescent="0.25">
      <c r="A149" s="12"/>
      <c r="B149" s="36"/>
    </row>
    <row r="150" spans="1:4" ht="15.75" customHeight="1" x14ac:dyDescent="0.25">
      <c r="A150" s="71" t="s">
        <v>12</v>
      </c>
      <c r="B150" s="71"/>
    </row>
    <row r="151" spans="1:4" x14ac:dyDescent="0.25">
      <c r="A151" s="4" t="s">
        <v>192</v>
      </c>
      <c r="B151" s="5"/>
      <c r="C151" s="6" t="str">
        <f>A151</f>
        <v>Cisco Wireless CW9176I Wi-Fi 7 Indoor Access Point</v>
      </c>
      <c r="D151" s="7">
        <f>B165</f>
        <v>0</v>
      </c>
    </row>
    <row r="152" spans="1:4" x14ac:dyDescent="0.25">
      <c r="A152" s="72" t="s">
        <v>131</v>
      </c>
      <c r="B152" s="72"/>
    </row>
    <row r="153" spans="1:4" x14ac:dyDescent="0.25">
      <c r="A153" s="73" t="s">
        <v>193</v>
      </c>
      <c r="B153" s="73"/>
      <c r="C153" s="28"/>
      <c r="D153" s="29"/>
    </row>
    <row r="154" spans="1:4" x14ac:dyDescent="0.25">
      <c r="A154" s="73" t="s">
        <v>194</v>
      </c>
      <c r="B154" s="73"/>
    </row>
    <row r="155" spans="1:4" x14ac:dyDescent="0.25">
      <c r="A155" s="73" t="s">
        <v>195</v>
      </c>
      <c r="B155" s="73"/>
      <c r="C155" s="28"/>
    </row>
    <row r="156" spans="1:4" x14ac:dyDescent="0.25">
      <c r="A156" s="73" t="s">
        <v>196</v>
      </c>
      <c r="B156" s="73"/>
      <c r="C156" s="28"/>
    </row>
    <row r="157" spans="1:4" x14ac:dyDescent="0.25">
      <c r="A157" s="73" t="s">
        <v>197</v>
      </c>
      <c r="B157" s="73"/>
      <c r="C157" s="28"/>
    </row>
    <row r="158" spans="1:4" x14ac:dyDescent="0.25">
      <c r="A158" s="73" t="s">
        <v>198</v>
      </c>
      <c r="B158" s="73"/>
      <c r="C158" s="28"/>
    </row>
    <row r="159" spans="1:4" x14ac:dyDescent="0.25">
      <c r="A159" s="73" t="s">
        <v>199</v>
      </c>
      <c r="B159" s="73"/>
      <c r="C159" s="28"/>
    </row>
    <row r="160" spans="1:4" x14ac:dyDescent="0.25">
      <c r="A160" s="70" t="s">
        <v>200</v>
      </c>
      <c r="B160" s="70"/>
      <c r="C160" s="28"/>
    </row>
    <row r="161" spans="1:4" ht="30" customHeight="1" x14ac:dyDescent="0.25">
      <c r="A161" s="8" t="s">
        <v>113</v>
      </c>
      <c r="B161" s="30" t="str">
        <f>A151</f>
        <v>Cisco Wireless CW9176I Wi-Fi 7 Indoor Access Point</v>
      </c>
      <c r="C161" s="28"/>
    </row>
    <row r="162" spans="1:4" ht="15" customHeight="1" x14ac:dyDescent="0.25">
      <c r="A162" s="9" t="s">
        <v>114</v>
      </c>
      <c r="B162" s="31">
        <v>0</v>
      </c>
      <c r="C162" s="28"/>
    </row>
    <row r="163" spans="1:4" ht="15" customHeight="1" x14ac:dyDescent="0.25">
      <c r="A163" s="9" t="s">
        <v>115</v>
      </c>
      <c r="B163" s="32">
        <f>IF(ISNUMBER('Exhibit_B_-_Discount_Sheet'!B21),'Exhibit_B_-_Discount_Sheet'!B21,0)</f>
        <v>0</v>
      </c>
      <c r="C163" s="28"/>
    </row>
    <row r="164" spans="1:4" ht="15" customHeight="1" x14ac:dyDescent="0.25">
      <c r="A164" s="9" t="s">
        <v>116</v>
      </c>
      <c r="B164" s="34"/>
    </row>
    <row r="165" spans="1:4" ht="14.45" customHeight="1" x14ac:dyDescent="0.25">
      <c r="A165" s="9" t="s">
        <v>102</v>
      </c>
      <c r="B165" s="10">
        <f>B162- (B163*B162)</f>
        <v>0</v>
      </c>
    </row>
    <row r="166" spans="1:4" ht="75" x14ac:dyDescent="0.25">
      <c r="A166" s="11" t="s">
        <v>117</v>
      </c>
      <c r="B166" s="67" t="s">
        <v>201</v>
      </c>
    </row>
    <row r="167" spans="1:4" x14ac:dyDescent="0.25">
      <c r="A167" s="11" t="s">
        <v>117</v>
      </c>
      <c r="B167" s="35"/>
    </row>
    <row r="169" spans="1:4" x14ac:dyDescent="0.25">
      <c r="A169" s="71" t="s">
        <v>12</v>
      </c>
      <c r="B169" s="71"/>
      <c r="C169" s="28"/>
      <c r="D169" s="29"/>
    </row>
    <row r="170" spans="1:4" x14ac:dyDescent="0.25">
      <c r="A170" s="4" t="s">
        <v>202</v>
      </c>
      <c r="B170" s="5"/>
      <c r="C170" s="6" t="str">
        <f>A170</f>
        <v>Cisco Meraki CW9176I Cloud-Managed Wi-Fi 7 Access Point</v>
      </c>
      <c r="D170" s="7">
        <f>B184</f>
        <v>0</v>
      </c>
    </row>
    <row r="171" spans="1:4" x14ac:dyDescent="0.25">
      <c r="A171" s="72" t="s">
        <v>142</v>
      </c>
      <c r="B171" s="72"/>
      <c r="C171" s="28"/>
    </row>
    <row r="172" spans="1:4" x14ac:dyDescent="0.25">
      <c r="A172" s="73" t="s">
        <v>203</v>
      </c>
      <c r="B172" s="73"/>
      <c r="C172" s="28"/>
    </row>
    <row r="173" spans="1:4" x14ac:dyDescent="0.25">
      <c r="A173" s="73" t="s">
        <v>204</v>
      </c>
      <c r="B173" s="73"/>
      <c r="C173" s="28"/>
    </row>
    <row r="174" spans="1:4" x14ac:dyDescent="0.25">
      <c r="A174" s="73" t="s">
        <v>205</v>
      </c>
      <c r="B174" s="73"/>
      <c r="C174" s="28"/>
    </row>
    <row r="175" spans="1:4" x14ac:dyDescent="0.25">
      <c r="A175" s="73" t="s">
        <v>186</v>
      </c>
      <c r="B175" s="73"/>
      <c r="C175" s="28"/>
    </row>
    <row r="176" spans="1:4" x14ac:dyDescent="0.25">
      <c r="A176" s="73" t="s">
        <v>206</v>
      </c>
      <c r="B176" s="73"/>
      <c r="C176" s="28"/>
    </row>
    <row r="177" spans="1:4" x14ac:dyDescent="0.25">
      <c r="A177" s="73" t="s">
        <v>207</v>
      </c>
      <c r="B177" s="73"/>
      <c r="C177" s="28"/>
    </row>
    <row r="178" spans="1:4" x14ac:dyDescent="0.25">
      <c r="A178" s="73" t="s">
        <v>208</v>
      </c>
      <c r="B178" s="73"/>
      <c r="C178" s="28"/>
    </row>
    <row r="179" spans="1:4" x14ac:dyDescent="0.25">
      <c r="A179" s="70" t="s">
        <v>190</v>
      </c>
      <c r="B179" s="70"/>
      <c r="C179" s="28"/>
    </row>
    <row r="180" spans="1:4" ht="15" customHeight="1" x14ac:dyDescent="0.25">
      <c r="A180" s="8" t="s">
        <v>113</v>
      </c>
      <c r="B180" s="30" t="str">
        <f>A170</f>
        <v>Cisco Meraki CW9176I Cloud-Managed Wi-Fi 7 Access Point</v>
      </c>
    </row>
    <row r="181" spans="1:4" ht="14.45" customHeight="1" x14ac:dyDescent="0.25">
      <c r="A181" s="9" t="s">
        <v>114</v>
      </c>
      <c r="B181" s="31">
        <v>0</v>
      </c>
    </row>
    <row r="182" spans="1:4" ht="14.45" customHeight="1" x14ac:dyDescent="0.25">
      <c r="A182" s="9" t="s">
        <v>115</v>
      </c>
      <c r="B182" s="32">
        <f>IF(ISNUMBER('Exhibit_B_-_Discount_Sheet'!B22),'Exhibit_B_-_Discount_Sheet'!B22,0)</f>
        <v>0</v>
      </c>
    </row>
    <row r="183" spans="1:4" ht="14.45" customHeight="1" x14ac:dyDescent="0.25">
      <c r="A183" s="9" t="s">
        <v>116</v>
      </c>
      <c r="B183" s="34"/>
    </row>
    <row r="184" spans="1:4" ht="14.45" customHeight="1" x14ac:dyDescent="0.25">
      <c r="A184" s="9" t="s">
        <v>102</v>
      </c>
      <c r="B184" s="10">
        <f>B181- (B182*B181)</f>
        <v>0</v>
      </c>
    </row>
    <row r="185" spans="1:4" ht="90" x14ac:dyDescent="0.25">
      <c r="A185" s="11" t="s">
        <v>117</v>
      </c>
      <c r="B185" s="67" t="s">
        <v>209</v>
      </c>
    </row>
    <row r="186" spans="1:4" x14ac:dyDescent="0.25">
      <c r="A186" s="11" t="s">
        <v>117</v>
      </c>
      <c r="B186" s="35"/>
    </row>
    <row r="188" spans="1:4" x14ac:dyDescent="0.25">
      <c r="A188" s="71" t="s">
        <v>12</v>
      </c>
      <c r="B188" s="71"/>
    </row>
    <row r="189" spans="1:4" x14ac:dyDescent="0.25">
      <c r="A189" s="4" t="s">
        <v>210</v>
      </c>
      <c r="B189" s="5"/>
      <c r="C189" s="6" t="str">
        <f>A189</f>
        <v>Extreme Networks AP5020 Universal Indoor Wi-Fi 7 Access Point</v>
      </c>
      <c r="D189" s="7">
        <f>B203</f>
        <v>0</v>
      </c>
    </row>
    <row r="190" spans="1:4" x14ac:dyDescent="0.25">
      <c r="A190" s="72" t="s">
        <v>152</v>
      </c>
      <c r="B190" s="72"/>
    </row>
    <row r="191" spans="1:4" x14ac:dyDescent="0.25">
      <c r="A191" s="73" t="s">
        <v>211</v>
      </c>
      <c r="B191" s="73"/>
      <c r="C191" s="28"/>
      <c r="D191" s="29"/>
    </row>
    <row r="192" spans="1:4" x14ac:dyDescent="0.25">
      <c r="A192" s="73" t="s">
        <v>194</v>
      </c>
      <c r="B192" s="73"/>
    </row>
    <row r="193" spans="1:4" x14ac:dyDescent="0.25">
      <c r="A193" s="73" t="s">
        <v>212</v>
      </c>
      <c r="B193" s="73"/>
      <c r="C193" s="28"/>
    </row>
    <row r="194" spans="1:4" x14ac:dyDescent="0.25">
      <c r="A194" s="73" t="s">
        <v>186</v>
      </c>
      <c r="B194" s="73"/>
      <c r="C194" s="28"/>
    </row>
    <row r="195" spans="1:4" x14ac:dyDescent="0.25">
      <c r="A195" s="73" t="s">
        <v>213</v>
      </c>
      <c r="B195" s="73"/>
      <c r="C195" s="28"/>
    </row>
    <row r="196" spans="1:4" x14ac:dyDescent="0.25">
      <c r="A196" s="73" t="s">
        <v>214</v>
      </c>
      <c r="B196" s="73"/>
      <c r="C196" s="28"/>
    </row>
    <row r="197" spans="1:4" x14ac:dyDescent="0.25">
      <c r="A197" s="73" t="s">
        <v>215</v>
      </c>
      <c r="B197" s="73"/>
      <c r="C197" s="28"/>
    </row>
    <row r="198" spans="1:4" x14ac:dyDescent="0.25">
      <c r="A198" s="70" t="s">
        <v>190</v>
      </c>
      <c r="B198" s="70"/>
      <c r="C198" s="28"/>
    </row>
    <row r="199" spans="1:4" ht="30" customHeight="1" x14ac:dyDescent="0.25">
      <c r="A199" s="8" t="s">
        <v>113</v>
      </c>
      <c r="B199" s="30" t="str">
        <f>A189</f>
        <v>Extreme Networks AP5020 Universal Indoor Wi-Fi 7 Access Point</v>
      </c>
      <c r="C199" s="28"/>
    </row>
    <row r="200" spans="1:4" ht="15" customHeight="1" x14ac:dyDescent="0.25">
      <c r="A200" s="9" t="s">
        <v>114</v>
      </c>
      <c r="B200" s="31">
        <v>0</v>
      </c>
      <c r="C200" s="28"/>
    </row>
    <row r="201" spans="1:4" ht="15" customHeight="1" x14ac:dyDescent="0.25">
      <c r="A201" s="9" t="s">
        <v>115</v>
      </c>
      <c r="B201" s="32">
        <f>IF(ISNUMBER('Exhibit_B_-_Discount_Sheet'!B23),'Exhibit_B_-_Discount_Sheet'!B23,0)</f>
        <v>0</v>
      </c>
      <c r="C201" s="28"/>
    </row>
    <row r="202" spans="1:4" ht="15" customHeight="1" x14ac:dyDescent="0.25">
      <c r="A202" s="9" t="s">
        <v>116</v>
      </c>
      <c r="B202" s="34"/>
    </row>
    <row r="203" spans="1:4" ht="14.45" customHeight="1" x14ac:dyDescent="0.25">
      <c r="A203" s="9" t="s">
        <v>102</v>
      </c>
      <c r="B203" s="10">
        <f>B200- (B201*B200)</f>
        <v>0</v>
      </c>
    </row>
    <row r="204" spans="1:4" ht="75" x14ac:dyDescent="0.25">
      <c r="A204" s="11" t="s">
        <v>117</v>
      </c>
      <c r="B204" s="67" t="s">
        <v>216</v>
      </c>
    </row>
    <row r="205" spans="1:4" x14ac:dyDescent="0.25">
      <c r="A205" s="11" t="s">
        <v>117</v>
      </c>
      <c r="B205" s="35"/>
    </row>
    <row r="206" spans="1:4" s="37" customFormat="1" x14ac:dyDescent="0.25">
      <c r="A206" s="12"/>
      <c r="B206" s="36"/>
    </row>
    <row r="207" spans="1:4" x14ac:dyDescent="0.25">
      <c r="A207" s="71" t="s">
        <v>12</v>
      </c>
      <c r="B207" s="71"/>
    </row>
    <row r="208" spans="1:4" x14ac:dyDescent="0.25">
      <c r="A208" s="4" t="s">
        <v>217</v>
      </c>
      <c r="B208" s="5"/>
      <c r="C208" s="6" t="str">
        <f>A208</f>
        <v>Fortinet FortiAP FAP-231K Indoor Wi-Fi 7 Access Point</v>
      </c>
      <c r="D208" s="7">
        <f>B222</f>
        <v>0</v>
      </c>
    </row>
    <row r="209" spans="1:4" x14ac:dyDescent="0.25">
      <c r="A209" s="72" t="s">
        <v>163</v>
      </c>
      <c r="B209" s="72"/>
    </row>
    <row r="210" spans="1:4" x14ac:dyDescent="0.25">
      <c r="A210" s="73" t="s">
        <v>218</v>
      </c>
      <c r="B210" s="73"/>
      <c r="C210" s="28"/>
      <c r="D210" s="29"/>
    </row>
    <row r="211" spans="1:4" x14ac:dyDescent="0.25">
      <c r="A211" s="73" t="s">
        <v>194</v>
      </c>
      <c r="B211" s="73"/>
    </row>
    <row r="212" spans="1:4" x14ac:dyDescent="0.25">
      <c r="A212" s="73" t="s">
        <v>219</v>
      </c>
      <c r="B212" s="73"/>
      <c r="C212" s="28"/>
    </row>
    <row r="213" spans="1:4" x14ac:dyDescent="0.25">
      <c r="A213" s="73" t="s">
        <v>220</v>
      </c>
      <c r="B213" s="73"/>
      <c r="C213" s="28"/>
    </row>
    <row r="214" spans="1:4" x14ac:dyDescent="0.25">
      <c r="A214" s="73" t="s">
        <v>177</v>
      </c>
      <c r="B214" s="73"/>
      <c r="C214" s="28"/>
    </row>
    <row r="215" spans="1:4" x14ac:dyDescent="0.25">
      <c r="A215" s="73" t="s">
        <v>221</v>
      </c>
      <c r="B215" s="73"/>
      <c r="C215" s="28"/>
    </row>
    <row r="216" spans="1:4" x14ac:dyDescent="0.25">
      <c r="A216" s="73" t="s">
        <v>222</v>
      </c>
      <c r="B216" s="73"/>
      <c r="C216" s="28"/>
    </row>
    <row r="217" spans="1:4" x14ac:dyDescent="0.25">
      <c r="A217" s="70" t="s">
        <v>223</v>
      </c>
      <c r="B217" s="70"/>
      <c r="C217" s="28"/>
    </row>
    <row r="218" spans="1:4" ht="30" customHeight="1" x14ac:dyDescent="0.25">
      <c r="A218" s="8" t="s">
        <v>113</v>
      </c>
      <c r="B218" s="30" t="str">
        <f>A208</f>
        <v>Fortinet FortiAP FAP-231K Indoor Wi-Fi 7 Access Point</v>
      </c>
      <c r="C218" s="28"/>
    </row>
    <row r="219" spans="1:4" ht="15" customHeight="1" x14ac:dyDescent="0.25">
      <c r="A219" s="9" t="s">
        <v>114</v>
      </c>
      <c r="B219" s="31">
        <v>0</v>
      </c>
      <c r="C219" s="28"/>
    </row>
    <row r="220" spans="1:4" ht="15" customHeight="1" x14ac:dyDescent="0.25">
      <c r="A220" s="9" t="s">
        <v>115</v>
      </c>
      <c r="B220" s="32">
        <f>IF(ISNUMBER('Exhibit_B_-_Discount_Sheet'!B24),'Exhibit_B_-_Discount_Sheet'!B24,0)</f>
        <v>0</v>
      </c>
      <c r="C220" s="28"/>
    </row>
    <row r="221" spans="1:4" ht="15" customHeight="1" x14ac:dyDescent="0.25">
      <c r="A221" s="9" t="s">
        <v>116</v>
      </c>
      <c r="B221" s="34"/>
    </row>
    <row r="222" spans="1:4" ht="14.45" customHeight="1" x14ac:dyDescent="0.25">
      <c r="A222" s="9" t="s">
        <v>102</v>
      </c>
      <c r="B222" s="10">
        <f>B219- (B220*B219)</f>
        <v>0</v>
      </c>
    </row>
    <row r="223" spans="1:4" ht="45" x14ac:dyDescent="0.25">
      <c r="A223" s="11" t="s">
        <v>117</v>
      </c>
      <c r="B223" s="67" t="s">
        <v>224</v>
      </c>
    </row>
    <row r="224" spans="1:4" x14ac:dyDescent="0.25">
      <c r="A224" s="11" t="s">
        <v>117</v>
      </c>
      <c r="B224" s="35"/>
    </row>
    <row r="226" spans="1:4" x14ac:dyDescent="0.25">
      <c r="A226" s="71" t="s">
        <v>14</v>
      </c>
      <c r="B226" s="71"/>
      <c r="C226" s="28"/>
      <c r="D226" s="29"/>
    </row>
    <row r="227" spans="1:4" x14ac:dyDescent="0.25">
      <c r="A227" s="4" t="s">
        <v>225</v>
      </c>
      <c r="B227" s="5"/>
      <c r="C227" s="6" t="str">
        <f>A227</f>
        <v>HPE Networking EdgeConnect 10106 Secure SD-WAN Gateway</v>
      </c>
      <c r="D227" s="7">
        <f>B241</f>
        <v>0</v>
      </c>
    </row>
    <row r="228" spans="1:4" x14ac:dyDescent="0.25">
      <c r="A228" s="72" t="s">
        <v>226</v>
      </c>
      <c r="B228" s="72"/>
      <c r="C228" s="28"/>
    </row>
    <row r="229" spans="1:4" x14ac:dyDescent="0.25">
      <c r="A229" s="73" t="s">
        <v>227</v>
      </c>
      <c r="B229" s="73"/>
      <c r="C229" s="28"/>
    </row>
    <row r="230" spans="1:4" x14ac:dyDescent="0.25">
      <c r="A230" s="73" t="s">
        <v>228</v>
      </c>
      <c r="B230" s="73"/>
      <c r="C230" s="28"/>
    </row>
    <row r="231" spans="1:4" x14ac:dyDescent="0.25">
      <c r="A231" s="73" t="s">
        <v>229</v>
      </c>
      <c r="B231" s="73"/>
      <c r="C231" s="28"/>
    </row>
    <row r="232" spans="1:4" x14ac:dyDescent="0.25">
      <c r="A232" s="73" t="s">
        <v>230</v>
      </c>
      <c r="B232" s="73"/>
      <c r="C232" s="28"/>
    </row>
    <row r="233" spans="1:4" x14ac:dyDescent="0.25">
      <c r="A233" s="73" t="s">
        <v>231</v>
      </c>
      <c r="B233" s="73"/>
      <c r="C233" s="28"/>
    </row>
    <row r="234" spans="1:4" x14ac:dyDescent="0.25">
      <c r="A234" s="73" t="s">
        <v>232</v>
      </c>
      <c r="B234" s="73"/>
      <c r="C234" s="28"/>
    </row>
    <row r="235" spans="1:4" x14ac:dyDescent="0.25">
      <c r="A235" s="73" t="s">
        <v>233</v>
      </c>
      <c r="B235" s="73"/>
      <c r="C235" s="28"/>
    </row>
    <row r="236" spans="1:4" x14ac:dyDescent="0.25">
      <c r="A236" s="70" t="s">
        <v>234</v>
      </c>
      <c r="B236" s="70"/>
    </row>
    <row r="237" spans="1:4" ht="15" customHeight="1" x14ac:dyDescent="0.25">
      <c r="A237" s="8" t="s">
        <v>113</v>
      </c>
      <c r="B237" s="30" t="str">
        <f>A227</f>
        <v>HPE Networking EdgeConnect 10106 Secure SD-WAN Gateway</v>
      </c>
    </row>
    <row r="238" spans="1:4" ht="14.45" customHeight="1" x14ac:dyDescent="0.25">
      <c r="A238" s="9" t="s">
        <v>114</v>
      </c>
      <c r="B238" s="31">
        <v>0</v>
      </c>
    </row>
    <row r="239" spans="1:4" ht="14.45" customHeight="1" x14ac:dyDescent="0.25">
      <c r="A239" s="9" t="s">
        <v>115</v>
      </c>
      <c r="B239" s="32">
        <f>IF(ISNUMBER('Exhibit_B_-_Discount_Sheet'!B31),'Exhibit_B_-_Discount_Sheet'!B31,0)</f>
        <v>0</v>
      </c>
    </row>
    <row r="240" spans="1:4" ht="14.45" customHeight="1" x14ac:dyDescent="0.25">
      <c r="A240" s="9" t="s">
        <v>116</v>
      </c>
      <c r="B240" s="34"/>
    </row>
    <row r="241" spans="1:4" ht="14.45" customHeight="1" x14ac:dyDescent="0.25">
      <c r="A241" s="9" t="s">
        <v>102</v>
      </c>
      <c r="B241" s="10">
        <f>B238- (B239*B238)</f>
        <v>0</v>
      </c>
    </row>
    <row r="242" spans="1:4" ht="45" x14ac:dyDescent="0.25">
      <c r="A242" s="11" t="s">
        <v>117</v>
      </c>
      <c r="B242" s="67" t="s">
        <v>235</v>
      </c>
    </row>
    <row r="243" spans="1:4" x14ac:dyDescent="0.25">
      <c r="A243" s="11" t="s">
        <v>117</v>
      </c>
      <c r="B243" s="35"/>
    </row>
    <row r="245" spans="1:4" x14ac:dyDescent="0.25">
      <c r="A245" s="71" t="s">
        <v>14</v>
      </c>
      <c r="B245" s="71"/>
    </row>
    <row r="246" spans="1:4" x14ac:dyDescent="0.25">
      <c r="A246" s="4" t="s">
        <v>236</v>
      </c>
      <c r="B246" s="5"/>
      <c r="C246" s="6" t="str">
        <f>A246</f>
        <v>HPE Juniper Networking SRX345 Enterprise Firewall</v>
      </c>
      <c r="D246" s="7">
        <f>B260</f>
        <v>0</v>
      </c>
    </row>
    <row r="247" spans="1:4" x14ac:dyDescent="0.25">
      <c r="A247" s="72" t="s">
        <v>120</v>
      </c>
      <c r="B247" s="72"/>
    </row>
    <row r="248" spans="1:4" x14ac:dyDescent="0.25">
      <c r="A248" s="73" t="s">
        <v>237</v>
      </c>
      <c r="B248" s="73"/>
      <c r="C248" s="28"/>
      <c r="D248" s="29"/>
    </row>
    <row r="249" spans="1:4" x14ac:dyDescent="0.25">
      <c r="A249" s="73" t="s">
        <v>238</v>
      </c>
      <c r="B249" s="73"/>
    </row>
    <row r="250" spans="1:4" x14ac:dyDescent="0.25">
      <c r="A250" s="73" t="s">
        <v>239</v>
      </c>
      <c r="B250" s="73"/>
      <c r="C250" s="28"/>
    </row>
    <row r="251" spans="1:4" x14ac:dyDescent="0.25">
      <c r="A251" s="73" t="s">
        <v>240</v>
      </c>
      <c r="B251" s="73"/>
      <c r="C251" s="28"/>
    </row>
    <row r="252" spans="1:4" x14ac:dyDescent="0.25">
      <c r="A252" s="73" t="s">
        <v>241</v>
      </c>
      <c r="B252" s="73"/>
      <c r="C252" s="28"/>
    </row>
    <row r="253" spans="1:4" x14ac:dyDescent="0.25">
      <c r="A253" s="73" t="s">
        <v>242</v>
      </c>
      <c r="B253" s="73"/>
      <c r="C253" s="28"/>
    </row>
    <row r="254" spans="1:4" x14ac:dyDescent="0.25">
      <c r="A254" s="73" t="s">
        <v>243</v>
      </c>
      <c r="B254" s="73"/>
      <c r="C254" s="28"/>
    </row>
    <row r="255" spans="1:4" x14ac:dyDescent="0.25">
      <c r="A255" s="70" t="s">
        <v>244</v>
      </c>
      <c r="B255" s="70"/>
      <c r="C255" s="28"/>
    </row>
    <row r="256" spans="1:4" ht="30" customHeight="1" x14ac:dyDescent="0.25">
      <c r="A256" s="8" t="s">
        <v>113</v>
      </c>
      <c r="B256" s="30" t="str">
        <f>A246</f>
        <v>HPE Juniper Networking SRX345 Enterprise Firewall</v>
      </c>
      <c r="C256" s="28"/>
    </row>
    <row r="257" spans="1:4" ht="15" customHeight="1" x14ac:dyDescent="0.25">
      <c r="A257" s="9" t="s">
        <v>114</v>
      </c>
      <c r="B257" s="31">
        <v>0</v>
      </c>
      <c r="C257" s="28"/>
    </row>
    <row r="258" spans="1:4" ht="15" customHeight="1" x14ac:dyDescent="0.25">
      <c r="A258" s="9" t="s">
        <v>115</v>
      </c>
      <c r="B258" s="32">
        <f>IF(ISNUMBER('Exhibit_B_-_Discount_Sheet'!B32),'Exhibit_B_-_Discount_Sheet'!B32,0)</f>
        <v>0</v>
      </c>
      <c r="C258" s="28"/>
    </row>
    <row r="259" spans="1:4" ht="15" customHeight="1" x14ac:dyDescent="0.25">
      <c r="A259" s="9" t="s">
        <v>116</v>
      </c>
      <c r="B259" s="34"/>
    </row>
    <row r="260" spans="1:4" ht="14.45" customHeight="1" x14ac:dyDescent="0.25">
      <c r="A260" s="9" t="s">
        <v>102</v>
      </c>
      <c r="B260" s="10">
        <f>B257- (B258*B257)</f>
        <v>0</v>
      </c>
    </row>
    <row r="261" spans="1:4" ht="60" x14ac:dyDescent="0.25">
      <c r="A261" s="11" t="s">
        <v>117</v>
      </c>
      <c r="B261" s="67" t="s">
        <v>245</v>
      </c>
    </row>
    <row r="262" spans="1:4" x14ac:dyDescent="0.25">
      <c r="A262" s="11" t="s">
        <v>117</v>
      </c>
      <c r="B262" s="35"/>
    </row>
    <row r="263" spans="1:4" s="37" customFormat="1" x14ac:dyDescent="0.25">
      <c r="A263" s="12"/>
      <c r="B263" s="36"/>
    </row>
    <row r="264" spans="1:4" x14ac:dyDescent="0.25">
      <c r="A264" s="71" t="s">
        <v>14</v>
      </c>
      <c r="B264" s="71"/>
    </row>
    <row r="265" spans="1:4" x14ac:dyDescent="0.25">
      <c r="A265" s="4" t="s">
        <v>246</v>
      </c>
      <c r="B265" s="5"/>
      <c r="C265" s="6" t="str">
        <f>A265</f>
        <v>Cisco Secure Firewall 1210CE with Firewall Threat Defense</v>
      </c>
      <c r="D265" s="7">
        <f>B279</f>
        <v>0</v>
      </c>
    </row>
    <row r="266" spans="1:4" x14ac:dyDescent="0.25">
      <c r="A266" s="72" t="s">
        <v>131</v>
      </c>
      <c r="B266" s="72"/>
    </row>
    <row r="267" spans="1:4" x14ac:dyDescent="0.25">
      <c r="A267" s="73" t="s">
        <v>247</v>
      </c>
      <c r="B267" s="73"/>
      <c r="C267" s="28"/>
      <c r="D267" s="29"/>
    </row>
    <row r="268" spans="1:4" x14ac:dyDescent="0.25">
      <c r="A268" s="73" t="s">
        <v>248</v>
      </c>
      <c r="B268" s="73"/>
    </row>
    <row r="269" spans="1:4" x14ac:dyDescent="0.25">
      <c r="A269" s="73" t="s">
        <v>249</v>
      </c>
      <c r="B269" s="73"/>
      <c r="C269" s="28"/>
    </row>
    <row r="270" spans="1:4" x14ac:dyDescent="0.25">
      <c r="A270" s="73" t="s">
        <v>250</v>
      </c>
      <c r="B270" s="73"/>
      <c r="C270" s="28"/>
    </row>
    <row r="271" spans="1:4" x14ac:dyDescent="0.25">
      <c r="A271" s="73" t="s">
        <v>251</v>
      </c>
      <c r="B271" s="73"/>
      <c r="C271" s="28"/>
    </row>
    <row r="272" spans="1:4" x14ac:dyDescent="0.25">
      <c r="A272" s="73" t="s">
        <v>252</v>
      </c>
      <c r="B272" s="73"/>
      <c r="C272" s="28"/>
    </row>
    <row r="273" spans="1:4" x14ac:dyDescent="0.25">
      <c r="A273" s="73" t="s">
        <v>253</v>
      </c>
      <c r="B273" s="73"/>
      <c r="C273" s="28"/>
    </row>
    <row r="274" spans="1:4" x14ac:dyDescent="0.25">
      <c r="A274" s="70" t="s">
        <v>254</v>
      </c>
      <c r="B274" s="70"/>
      <c r="C274" s="28"/>
    </row>
    <row r="275" spans="1:4" ht="30" customHeight="1" x14ac:dyDescent="0.25">
      <c r="A275" s="8" t="s">
        <v>113</v>
      </c>
      <c r="B275" s="30" t="str">
        <f>A265</f>
        <v>Cisco Secure Firewall 1210CE with Firewall Threat Defense</v>
      </c>
      <c r="C275" s="28"/>
    </row>
    <row r="276" spans="1:4" ht="15" customHeight="1" x14ac:dyDescent="0.25">
      <c r="A276" s="9" t="s">
        <v>114</v>
      </c>
      <c r="B276" s="31">
        <v>0</v>
      </c>
      <c r="C276" s="28"/>
    </row>
    <row r="277" spans="1:4" ht="15" customHeight="1" x14ac:dyDescent="0.25">
      <c r="A277" s="9" t="s">
        <v>115</v>
      </c>
      <c r="B277" s="32">
        <f>IF(ISNUMBER('Exhibit_B_-_Discount_Sheet'!B33),'Exhibit_B_-_Discount_Sheet'!B33,0)</f>
        <v>0</v>
      </c>
      <c r="C277" s="28"/>
    </row>
    <row r="278" spans="1:4" ht="15" customHeight="1" x14ac:dyDescent="0.25">
      <c r="A278" s="9" t="s">
        <v>116</v>
      </c>
      <c r="B278" s="34"/>
    </row>
    <row r="279" spans="1:4" ht="14.45" customHeight="1" x14ac:dyDescent="0.25">
      <c r="A279" s="9" t="s">
        <v>102</v>
      </c>
      <c r="B279" s="10">
        <f>B276- (B277*B276)</f>
        <v>0</v>
      </c>
    </row>
    <row r="280" spans="1:4" ht="60" x14ac:dyDescent="0.25">
      <c r="A280" s="11" t="s">
        <v>117</v>
      </c>
      <c r="B280" s="67" t="s">
        <v>255</v>
      </c>
    </row>
    <row r="281" spans="1:4" x14ac:dyDescent="0.25">
      <c r="A281" s="11" t="s">
        <v>117</v>
      </c>
      <c r="B281" s="35"/>
    </row>
    <row r="283" spans="1:4" x14ac:dyDescent="0.25">
      <c r="A283" s="71" t="s">
        <v>14</v>
      </c>
      <c r="B283" s="71"/>
      <c r="C283" s="28"/>
      <c r="D283" s="29"/>
    </row>
    <row r="284" spans="1:4" x14ac:dyDescent="0.25">
      <c r="A284" s="4" t="s">
        <v>256</v>
      </c>
      <c r="B284" s="5"/>
      <c r="C284" s="6" t="str">
        <f>A284</f>
        <v>Cisco Meraki MX85 Cloud-Managed Security and SD-WAN Appliance</v>
      </c>
      <c r="D284" s="7">
        <f>B298</f>
        <v>0</v>
      </c>
    </row>
    <row r="285" spans="1:4" x14ac:dyDescent="0.25">
      <c r="A285" s="72" t="s">
        <v>142</v>
      </c>
      <c r="B285" s="72"/>
      <c r="C285" s="28"/>
    </row>
    <row r="286" spans="1:4" x14ac:dyDescent="0.25">
      <c r="A286" s="73" t="s">
        <v>257</v>
      </c>
      <c r="B286" s="73"/>
      <c r="C286" s="28"/>
    </row>
    <row r="287" spans="1:4" x14ac:dyDescent="0.25">
      <c r="A287" s="73" t="s">
        <v>258</v>
      </c>
      <c r="B287" s="73"/>
      <c r="C287" s="28"/>
    </row>
    <row r="288" spans="1:4" x14ac:dyDescent="0.25">
      <c r="A288" s="73" t="s">
        <v>259</v>
      </c>
      <c r="B288" s="73"/>
      <c r="C288" s="28"/>
    </row>
    <row r="289" spans="1:4" x14ac:dyDescent="0.25">
      <c r="A289" s="73" t="s">
        <v>260</v>
      </c>
      <c r="B289" s="73"/>
      <c r="C289" s="28"/>
    </row>
    <row r="290" spans="1:4" x14ac:dyDescent="0.25">
      <c r="A290" s="73" t="s">
        <v>261</v>
      </c>
      <c r="B290" s="73"/>
      <c r="C290" s="28"/>
    </row>
    <row r="291" spans="1:4" x14ac:dyDescent="0.25">
      <c r="A291" s="73" t="s">
        <v>262</v>
      </c>
      <c r="B291" s="73"/>
      <c r="C291" s="28"/>
    </row>
    <row r="292" spans="1:4" x14ac:dyDescent="0.25">
      <c r="A292" s="73" t="s">
        <v>263</v>
      </c>
      <c r="B292" s="73"/>
      <c r="C292" s="28"/>
    </row>
    <row r="293" spans="1:4" x14ac:dyDescent="0.25">
      <c r="A293" s="70" t="s">
        <v>264</v>
      </c>
      <c r="B293" s="70"/>
      <c r="C293" s="28"/>
    </row>
    <row r="294" spans="1:4" ht="30" customHeight="1" x14ac:dyDescent="0.25">
      <c r="A294" s="8" t="s">
        <v>113</v>
      </c>
      <c r="B294" s="30" t="str">
        <f>A284</f>
        <v>Cisco Meraki MX85 Cloud-Managed Security and SD-WAN Appliance</v>
      </c>
    </row>
    <row r="295" spans="1:4" x14ac:dyDescent="0.25">
      <c r="A295" s="9" t="s">
        <v>114</v>
      </c>
      <c r="B295" s="31">
        <v>0</v>
      </c>
    </row>
    <row r="296" spans="1:4" ht="14.45" customHeight="1" x14ac:dyDescent="0.25">
      <c r="A296" s="9" t="s">
        <v>115</v>
      </c>
      <c r="B296" s="32">
        <f>IF(ISNUMBER('Exhibit_B_-_Discount_Sheet'!B34),'Exhibit_B_-_Discount_Sheet'!B34,0)</f>
        <v>0</v>
      </c>
    </row>
    <row r="297" spans="1:4" ht="14.45" customHeight="1" x14ac:dyDescent="0.25">
      <c r="A297" s="9" t="s">
        <v>116</v>
      </c>
      <c r="B297" s="34"/>
    </row>
    <row r="298" spans="1:4" ht="14.45" customHeight="1" x14ac:dyDescent="0.25">
      <c r="A298" s="9" t="s">
        <v>102</v>
      </c>
      <c r="B298" s="10">
        <f>B295- (B296*B295)</f>
        <v>0</v>
      </c>
    </row>
    <row r="299" spans="1:4" ht="60" x14ac:dyDescent="0.25">
      <c r="A299" s="11" t="s">
        <v>117</v>
      </c>
      <c r="B299" s="67" t="s">
        <v>265</v>
      </c>
    </row>
    <row r="300" spans="1:4" x14ac:dyDescent="0.25">
      <c r="A300" s="11" t="s">
        <v>117</v>
      </c>
      <c r="B300" s="35"/>
    </row>
    <row r="302" spans="1:4" x14ac:dyDescent="0.25">
      <c r="A302" s="71" t="s">
        <v>14</v>
      </c>
      <c r="B302" s="71"/>
    </row>
    <row r="303" spans="1:4" x14ac:dyDescent="0.25">
      <c r="A303" s="4" t="s">
        <v>266</v>
      </c>
      <c r="B303" s="5"/>
      <c r="C303" s="6" t="str">
        <f>A303</f>
        <v>Extreme Networks ExtremeCloud SD-WAN Platform</v>
      </c>
      <c r="D303" s="7">
        <f>B317</f>
        <v>0</v>
      </c>
    </row>
    <row r="304" spans="1:4" x14ac:dyDescent="0.25">
      <c r="A304" s="72" t="s">
        <v>152</v>
      </c>
      <c r="B304" s="72"/>
    </row>
    <row r="305" spans="1:4" x14ac:dyDescent="0.25">
      <c r="A305" s="73" t="s">
        <v>267</v>
      </c>
      <c r="B305" s="73"/>
      <c r="C305" s="28"/>
      <c r="D305" s="29"/>
    </row>
    <row r="306" spans="1:4" x14ac:dyDescent="0.25">
      <c r="A306" s="73" t="s">
        <v>268</v>
      </c>
      <c r="B306" s="73"/>
    </row>
    <row r="307" spans="1:4" x14ac:dyDescent="0.25">
      <c r="A307" s="73" t="s">
        <v>269</v>
      </c>
      <c r="B307" s="73"/>
      <c r="C307" s="28"/>
    </row>
    <row r="308" spans="1:4" x14ac:dyDescent="0.25">
      <c r="A308" s="73" t="s">
        <v>270</v>
      </c>
      <c r="B308" s="73"/>
      <c r="C308" s="28"/>
    </row>
    <row r="309" spans="1:4" x14ac:dyDescent="0.25">
      <c r="A309" s="73" t="s">
        <v>271</v>
      </c>
      <c r="B309" s="73"/>
      <c r="C309" s="28"/>
    </row>
    <row r="310" spans="1:4" x14ac:dyDescent="0.25">
      <c r="A310" s="73" t="s">
        <v>272</v>
      </c>
      <c r="B310" s="73"/>
      <c r="C310" s="28"/>
    </row>
    <row r="311" spans="1:4" x14ac:dyDescent="0.25">
      <c r="A311" s="73" t="s">
        <v>273</v>
      </c>
      <c r="B311" s="73"/>
      <c r="C311" s="28"/>
    </row>
    <row r="312" spans="1:4" x14ac:dyDescent="0.25">
      <c r="A312" s="70" t="s">
        <v>274</v>
      </c>
      <c r="B312" s="70"/>
      <c r="C312" s="28"/>
    </row>
    <row r="313" spans="1:4" ht="45" x14ac:dyDescent="0.25">
      <c r="A313" s="8" t="s">
        <v>113</v>
      </c>
      <c r="B313" s="30" t="str">
        <f>A303</f>
        <v>Extreme Networks ExtremeCloud SD-WAN Platform</v>
      </c>
      <c r="C313" s="28"/>
    </row>
    <row r="314" spans="1:4" x14ac:dyDescent="0.25">
      <c r="A314" s="9" t="s">
        <v>114</v>
      </c>
      <c r="B314" s="31">
        <v>0</v>
      </c>
      <c r="C314" s="28"/>
    </row>
    <row r="315" spans="1:4" ht="14.45" customHeight="1" x14ac:dyDescent="0.25">
      <c r="A315" s="9" t="s">
        <v>115</v>
      </c>
      <c r="B315" s="32">
        <f>IF(ISNUMBER('Exhibit_B_-_Discount_Sheet'!B35),'Exhibit_B_-_Discount_Sheet'!B35,0)</f>
        <v>0</v>
      </c>
    </row>
    <row r="316" spans="1:4" ht="14.45" customHeight="1" x14ac:dyDescent="0.25">
      <c r="A316" s="9" t="s">
        <v>116</v>
      </c>
      <c r="B316" s="34"/>
    </row>
    <row r="317" spans="1:4" ht="14.45" customHeight="1" x14ac:dyDescent="0.25">
      <c r="A317" s="9" t="s">
        <v>102</v>
      </c>
      <c r="B317" s="10">
        <f>B314- (B315*B314)</f>
        <v>0</v>
      </c>
      <c r="C317" s="28"/>
    </row>
    <row r="318" spans="1:4" ht="75" x14ac:dyDescent="0.25">
      <c r="A318" s="11" t="s">
        <v>117</v>
      </c>
      <c r="B318" s="67" t="s">
        <v>275</v>
      </c>
      <c r="C318" s="28"/>
    </row>
    <row r="320" spans="1:4" x14ac:dyDescent="0.25">
      <c r="A320" s="71" t="s">
        <v>14</v>
      </c>
      <c r="B320" s="71"/>
      <c r="C320" s="28"/>
    </row>
    <row r="321" spans="1:4" x14ac:dyDescent="0.25">
      <c r="A321" s="4" t="s">
        <v>276</v>
      </c>
      <c r="B321" s="5"/>
      <c r="C321" s="6" t="str">
        <f>A321</f>
        <v>Fortinet FortiGate 90G Next-Generation Firewall</v>
      </c>
      <c r="D321" s="7">
        <f>B335</f>
        <v>0</v>
      </c>
    </row>
    <row r="322" spans="1:4" x14ac:dyDescent="0.25">
      <c r="A322" s="72" t="s">
        <v>163</v>
      </c>
      <c r="B322" s="72"/>
    </row>
    <row r="323" spans="1:4" x14ac:dyDescent="0.25">
      <c r="A323" s="73" t="s">
        <v>277</v>
      </c>
      <c r="B323" s="73"/>
      <c r="C323" s="28"/>
      <c r="D323" s="29"/>
    </row>
    <row r="324" spans="1:4" x14ac:dyDescent="0.25">
      <c r="A324" s="73" t="s">
        <v>278</v>
      </c>
      <c r="B324" s="73"/>
    </row>
    <row r="325" spans="1:4" x14ac:dyDescent="0.25">
      <c r="A325" s="73" t="s">
        <v>279</v>
      </c>
      <c r="B325" s="73"/>
      <c r="C325" s="28"/>
    </row>
    <row r="326" spans="1:4" x14ac:dyDescent="0.25">
      <c r="A326" s="73" t="s">
        <v>280</v>
      </c>
      <c r="B326" s="73"/>
      <c r="C326" s="28"/>
    </row>
    <row r="327" spans="1:4" x14ac:dyDescent="0.25">
      <c r="A327" s="73" t="s">
        <v>281</v>
      </c>
      <c r="B327" s="73"/>
      <c r="C327" s="28"/>
    </row>
    <row r="328" spans="1:4" x14ac:dyDescent="0.25">
      <c r="A328" s="73" t="s">
        <v>282</v>
      </c>
      <c r="B328" s="73"/>
      <c r="C328" s="28"/>
    </row>
    <row r="329" spans="1:4" x14ac:dyDescent="0.25">
      <c r="A329" s="73" t="s">
        <v>283</v>
      </c>
      <c r="B329" s="73"/>
      <c r="C329" s="28"/>
    </row>
    <row r="330" spans="1:4" x14ac:dyDescent="0.25">
      <c r="A330" s="70" t="s">
        <v>284</v>
      </c>
      <c r="B330" s="70"/>
      <c r="C330" s="28"/>
    </row>
    <row r="331" spans="1:4" ht="15" customHeight="1" x14ac:dyDescent="0.25">
      <c r="A331" s="8" t="s">
        <v>113</v>
      </c>
      <c r="B331" s="30" t="str">
        <f>A321</f>
        <v>Fortinet FortiGate 90G Next-Generation Firewall</v>
      </c>
      <c r="C331" s="28"/>
    </row>
    <row r="332" spans="1:4" ht="15" customHeight="1" x14ac:dyDescent="0.25">
      <c r="A332" s="9" t="s">
        <v>114</v>
      </c>
      <c r="B332" s="31">
        <v>0</v>
      </c>
      <c r="C332" s="28"/>
    </row>
    <row r="333" spans="1:4" ht="14.45" customHeight="1" x14ac:dyDescent="0.25">
      <c r="A333" s="9" t="s">
        <v>115</v>
      </c>
      <c r="B333" s="32">
        <f>IF(ISNUMBER('Exhibit_B_-_Discount_Sheet'!B36),'Exhibit_B_-_Discount_Sheet'!B36,0)</f>
        <v>0</v>
      </c>
    </row>
    <row r="334" spans="1:4" ht="14.45" customHeight="1" x14ac:dyDescent="0.25">
      <c r="A334" s="9" t="s">
        <v>116</v>
      </c>
      <c r="B334" s="34"/>
    </row>
    <row r="335" spans="1:4" ht="14.45" customHeight="1" x14ac:dyDescent="0.25">
      <c r="A335" s="9" t="s">
        <v>102</v>
      </c>
      <c r="B335" s="10">
        <f>B332- (B333*B332)</f>
        <v>0</v>
      </c>
    </row>
    <row r="336" spans="1:4" ht="60" x14ac:dyDescent="0.25">
      <c r="A336" s="11" t="s">
        <v>117</v>
      </c>
      <c r="B336" s="67" t="s">
        <v>285</v>
      </c>
    </row>
    <row r="338" spans="1:4" x14ac:dyDescent="0.25">
      <c r="A338" s="74" t="s">
        <v>286</v>
      </c>
      <c r="B338" s="75"/>
    </row>
    <row r="339" spans="1:4" x14ac:dyDescent="0.25">
      <c r="A339" s="4" t="s">
        <v>287</v>
      </c>
      <c r="B339" s="5"/>
      <c r="C339" s="6" t="str">
        <f>A339</f>
        <v>HPE Aruba Networking AP Mounting Bracket — AP-270-MNT-H1</v>
      </c>
      <c r="D339" s="7">
        <f>B346</f>
        <v>0</v>
      </c>
    </row>
    <row r="340" spans="1:4" x14ac:dyDescent="0.25">
      <c r="A340" s="76" t="s">
        <v>104</v>
      </c>
      <c r="B340" s="77"/>
    </row>
    <row r="341" spans="1:4" x14ac:dyDescent="0.25">
      <c r="A341" s="78" t="s">
        <v>288</v>
      </c>
      <c r="B341" s="79"/>
      <c r="C341" s="28"/>
      <c r="D341" s="29"/>
    </row>
    <row r="342" spans="1:4" ht="45" x14ac:dyDescent="0.25">
      <c r="A342" s="8" t="s">
        <v>113</v>
      </c>
      <c r="B342" s="30" t="str">
        <f>A339</f>
        <v>HPE Aruba Networking AP Mounting Bracket — AP-270-MNT-H1</v>
      </c>
      <c r="C342" s="28"/>
    </row>
    <row r="343" spans="1:4" x14ac:dyDescent="0.25">
      <c r="A343" s="9" t="s">
        <v>114</v>
      </c>
      <c r="B343" s="33"/>
      <c r="C343" s="28"/>
    </row>
    <row r="344" spans="1:4" x14ac:dyDescent="0.25">
      <c r="A344" s="9" t="s">
        <v>115</v>
      </c>
      <c r="B344" s="34">
        <f>IF(ISNUMBER('Exhibit_B_-_Discount_Sheet'!B45),'Exhibit_B_-_Discount_Sheet'!B45,0)</f>
        <v>0</v>
      </c>
    </row>
    <row r="345" spans="1:4" x14ac:dyDescent="0.25">
      <c r="A345" s="9" t="s">
        <v>116</v>
      </c>
      <c r="B345" s="34"/>
    </row>
    <row r="346" spans="1:4" x14ac:dyDescent="0.25">
      <c r="A346" s="9" t="s">
        <v>102</v>
      </c>
      <c r="B346" s="10">
        <f>B343-(B344*B343)</f>
        <v>0</v>
      </c>
    </row>
    <row r="347" spans="1:4" ht="45" x14ac:dyDescent="0.25">
      <c r="A347" s="11" t="s">
        <v>117</v>
      </c>
      <c r="B347" s="43" t="s">
        <v>289</v>
      </c>
    </row>
    <row r="349" spans="1:4" x14ac:dyDescent="0.25">
      <c r="A349" s="74" t="s">
        <v>286</v>
      </c>
      <c r="B349" s="75"/>
    </row>
    <row r="350" spans="1:4" x14ac:dyDescent="0.25">
      <c r="A350" s="4" t="s">
        <v>290</v>
      </c>
      <c r="B350" s="5"/>
      <c r="C350" s="6" t="str">
        <f>A350</f>
        <v>HPE Aruba Networking PoE Injector — PD-9001GR</v>
      </c>
      <c r="D350" s="7">
        <f>B357</f>
        <v>0</v>
      </c>
    </row>
    <row r="351" spans="1:4" x14ac:dyDescent="0.25">
      <c r="A351" s="76" t="s">
        <v>104</v>
      </c>
      <c r="B351" s="77"/>
    </row>
    <row r="352" spans="1:4" x14ac:dyDescent="0.25">
      <c r="A352" s="78" t="s">
        <v>291</v>
      </c>
      <c r="B352" s="79"/>
      <c r="C352" s="28"/>
      <c r="D352" s="29"/>
    </row>
    <row r="353" spans="1:4" ht="45" x14ac:dyDescent="0.25">
      <c r="A353" s="8" t="s">
        <v>113</v>
      </c>
      <c r="B353" s="30" t="str">
        <f>A350</f>
        <v>HPE Aruba Networking PoE Injector — PD-9001GR</v>
      </c>
      <c r="C353" s="28"/>
    </row>
    <row r="354" spans="1:4" x14ac:dyDescent="0.25">
      <c r="A354" s="9" t="s">
        <v>114</v>
      </c>
      <c r="B354" s="33"/>
      <c r="C354" s="28"/>
    </row>
    <row r="355" spans="1:4" x14ac:dyDescent="0.25">
      <c r="A355" s="9" t="s">
        <v>115</v>
      </c>
      <c r="B355" s="34">
        <f>IF(ISNUMBER('Exhibit_B_-_Discount_Sheet'!B45),'Exhibit_B_-_Discount_Sheet'!B45,0)</f>
        <v>0</v>
      </c>
    </row>
    <row r="356" spans="1:4" x14ac:dyDescent="0.25">
      <c r="A356" s="9" t="s">
        <v>116</v>
      </c>
      <c r="B356" s="34"/>
    </row>
    <row r="357" spans="1:4" x14ac:dyDescent="0.25">
      <c r="A357" s="9" t="s">
        <v>102</v>
      </c>
      <c r="B357" s="10">
        <f>B354-(B355*B354)</f>
        <v>0</v>
      </c>
    </row>
    <row r="358" spans="1:4" ht="45" x14ac:dyDescent="0.25">
      <c r="A358" s="11" t="s">
        <v>117</v>
      </c>
      <c r="B358" s="35" t="s">
        <v>289</v>
      </c>
    </row>
    <row r="360" spans="1:4" x14ac:dyDescent="0.25">
      <c r="A360" s="74" t="s">
        <v>286</v>
      </c>
      <c r="B360" s="75"/>
    </row>
    <row r="361" spans="1:4" x14ac:dyDescent="0.25">
      <c r="A361" s="4" t="s">
        <v>292</v>
      </c>
      <c r="B361" s="5"/>
      <c r="C361" s="6" t="str">
        <f>A361</f>
        <v>HPE Aruba Networking Outdoor Mounting Hardware — AP-270-MNT-H3</v>
      </c>
      <c r="D361" s="7">
        <f>B368</f>
        <v>0</v>
      </c>
    </row>
    <row r="362" spans="1:4" x14ac:dyDescent="0.25">
      <c r="A362" s="76" t="s">
        <v>104</v>
      </c>
      <c r="B362" s="77"/>
    </row>
    <row r="363" spans="1:4" x14ac:dyDescent="0.25">
      <c r="A363" s="78" t="s">
        <v>293</v>
      </c>
      <c r="B363" s="79"/>
      <c r="C363" s="28"/>
      <c r="D363" s="29"/>
    </row>
    <row r="364" spans="1:4" ht="60" x14ac:dyDescent="0.25">
      <c r="A364" s="8" t="s">
        <v>113</v>
      </c>
      <c r="B364" s="30" t="str">
        <f>A361</f>
        <v>HPE Aruba Networking Outdoor Mounting Hardware — AP-270-MNT-H3</v>
      </c>
      <c r="C364" s="28"/>
    </row>
    <row r="365" spans="1:4" x14ac:dyDescent="0.25">
      <c r="A365" s="9" t="s">
        <v>114</v>
      </c>
      <c r="B365" s="33"/>
      <c r="C365" s="28"/>
    </row>
    <row r="366" spans="1:4" x14ac:dyDescent="0.25">
      <c r="A366" s="9" t="s">
        <v>115</v>
      </c>
      <c r="B366" s="34">
        <f>IF(ISNUMBER('Exhibit_B_-_Discount_Sheet'!B45),'Exhibit_B_-_Discount_Sheet'!B45,0)</f>
        <v>0</v>
      </c>
    </row>
    <row r="367" spans="1:4" x14ac:dyDescent="0.25">
      <c r="A367" s="9" t="s">
        <v>116</v>
      </c>
      <c r="B367" s="34"/>
    </row>
    <row r="368" spans="1:4" x14ac:dyDescent="0.25">
      <c r="A368" s="9" t="s">
        <v>102</v>
      </c>
      <c r="B368" s="10">
        <f>B365-(B366*B365)</f>
        <v>0</v>
      </c>
    </row>
    <row r="369" spans="1:4" ht="45" x14ac:dyDescent="0.25">
      <c r="A369" s="11" t="s">
        <v>117</v>
      </c>
      <c r="B369" s="35" t="s">
        <v>289</v>
      </c>
    </row>
    <row r="371" spans="1:4" x14ac:dyDescent="0.25">
      <c r="A371" s="74" t="s">
        <v>286</v>
      </c>
      <c r="B371" s="75"/>
    </row>
    <row r="372" spans="1:4" ht="30" x14ac:dyDescent="0.25">
      <c r="A372" s="4" t="s">
        <v>294</v>
      </c>
      <c r="B372" s="5"/>
      <c r="C372" s="6" t="str">
        <f>A372</f>
        <v>HPE Aruba Networking AP Antennas — AP-ANT-311 / AP-ANT-312 / AP-ANT-313 / AP-ANT-340 / AP-ANT-345 / AP-ANT-348</v>
      </c>
      <c r="D372" s="7">
        <f>B379</f>
        <v>0</v>
      </c>
    </row>
    <row r="373" spans="1:4" x14ac:dyDescent="0.25">
      <c r="A373" s="76" t="s">
        <v>104</v>
      </c>
      <c r="B373" s="77"/>
    </row>
    <row r="374" spans="1:4" x14ac:dyDescent="0.25">
      <c r="A374" s="78" t="s">
        <v>295</v>
      </c>
      <c r="B374" s="79"/>
      <c r="C374" s="28"/>
      <c r="D374" s="29"/>
    </row>
    <row r="375" spans="1:4" ht="90" x14ac:dyDescent="0.25">
      <c r="A375" s="8" t="s">
        <v>113</v>
      </c>
      <c r="B375" s="30" t="str">
        <f>A372</f>
        <v>HPE Aruba Networking AP Antennas — AP-ANT-311 / AP-ANT-312 / AP-ANT-313 / AP-ANT-340 / AP-ANT-345 / AP-ANT-348</v>
      </c>
      <c r="C375" s="28"/>
    </row>
    <row r="376" spans="1:4" x14ac:dyDescent="0.25">
      <c r="A376" s="9" t="s">
        <v>114</v>
      </c>
      <c r="B376" s="33"/>
      <c r="C376" s="28"/>
    </row>
    <row r="377" spans="1:4" x14ac:dyDescent="0.25">
      <c r="A377" s="9" t="s">
        <v>115</v>
      </c>
      <c r="B377" s="34">
        <f>IF(ISNUMBER('Exhibit_B_-_Discount_Sheet'!B43),'Exhibit_B_-_Discount_Sheet'!B43,0)</f>
        <v>0</v>
      </c>
    </row>
    <row r="378" spans="1:4" x14ac:dyDescent="0.25">
      <c r="A378" s="9" t="s">
        <v>116</v>
      </c>
      <c r="B378" s="34"/>
    </row>
    <row r="379" spans="1:4" x14ac:dyDescent="0.25">
      <c r="A379" s="9" t="s">
        <v>102</v>
      </c>
      <c r="B379" s="10">
        <f>B376-(B377*B376)</f>
        <v>0</v>
      </c>
    </row>
    <row r="380" spans="1:4" ht="45" x14ac:dyDescent="0.25">
      <c r="A380" s="11" t="s">
        <v>117</v>
      </c>
      <c r="B380" s="43" t="s">
        <v>289</v>
      </c>
    </row>
    <row r="382" spans="1:4" x14ac:dyDescent="0.25">
      <c r="A382" s="74" t="s">
        <v>286</v>
      </c>
      <c r="B382" s="75"/>
    </row>
    <row r="383" spans="1:4" x14ac:dyDescent="0.25">
      <c r="A383" s="4" t="s">
        <v>296</v>
      </c>
      <c r="B383" s="5"/>
      <c r="C383" s="6" t="str">
        <f>A383</f>
        <v>HPE Juniper Networking AP Mounting Bracket — APBR-U</v>
      </c>
      <c r="D383" s="7">
        <f>B390</f>
        <v>0</v>
      </c>
    </row>
    <row r="384" spans="1:4" x14ac:dyDescent="0.25">
      <c r="A384" s="76" t="s">
        <v>120</v>
      </c>
      <c r="B384" s="77"/>
    </row>
    <row r="385" spans="1:4" x14ac:dyDescent="0.25">
      <c r="A385" s="78" t="s">
        <v>297</v>
      </c>
      <c r="B385" s="79"/>
      <c r="C385" s="28"/>
      <c r="D385" s="29"/>
    </row>
    <row r="386" spans="1:4" ht="45" x14ac:dyDescent="0.25">
      <c r="A386" s="8" t="s">
        <v>113</v>
      </c>
      <c r="B386" s="30" t="str">
        <f>A383</f>
        <v>HPE Juniper Networking AP Mounting Bracket — APBR-U</v>
      </c>
      <c r="C386" s="28"/>
    </row>
    <row r="387" spans="1:4" x14ac:dyDescent="0.25">
      <c r="A387" s="9" t="s">
        <v>114</v>
      </c>
      <c r="B387" s="33"/>
      <c r="C387" s="28"/>
    </row>
    <row r="388" spans="1:4" x14ac:dyDescent="0.25">
      <c r="A388" s="9" t="s">
        <v>115</v>
      </c>
      <c r="B388" s="34">
        <f>IF(ISNUMBER('Exhibit_B_-_Discount_Sheet'!B48),'Exhibit_B_-_Discount_Sheet'!B48,0)</f>
        <v>0</v>
      </c>
    </row>
    <row r="389" spans="1:4" x14ac:dyDescent="0.25">
      <c r="A389" s="9" t="s">
        <v>116</v>
      </c>
      <c r="B389" s="34"/>
    </row>
    <row r="390" spans="1:4" x14ac:dyDescent="0.25">
      <c r="A390" s="9" t="s">
        <v>102</v>
      </c>
      <c r="B390" s="10">
        <f>B387-(B388*B387)</f>
        <v>0</v>
      </c>
    </row>
    <row r="391" spans="1:4" ht="90" x14ac:dyDescent="0.25">
      <c r="A391" s="11" t="s">
        <v>117</v>
      </c>
      <c r="B391" s="43" t="s">
        <v>298</v>
      </c>
    </row>
    <row r="393" spans="1:4" x14ac:dyDescent="0.25">
      <c r="A393" s="74" t="s">
        <v>286</v>
      </c>
      <c r="B393" s="75"/>
    </row>
    <row r="394" spans="1:4" ht="30" x14ac:dyDescent="0.25">
      <c r="A394" s="4" t="s">
        <v>299</v>
      </c>
      <c r="B394" s="5"/>
      <c r="C394" s="6" t="str">
        <f>A394</f>
        <v>HPE Juniper Networking Outdoor Mounting Hardware — APOUTBR-ART2</v>
      </c>
      <c r="D394" s="7">
        <f>B401</f>
        <v>0</v>
      </c>
    </row>
    <row r="395" spans="1:4" x14ac:dyDescent="0.25">
      <c r="A395" s="76" t="s">
        <v>120</v>
      </c>
      <c r="B395" s="77"/>
    </row>
    <row r="396" spans="1:4" x14ac:dyDescent="0.25">
      <c r="A396" s="78" t="s">
        <v>300</v>
      </c>
      <c r="B396" s="79"/>
      <c r="C396" s="28"/>
      <c r="D396" s="29"/>
    </row>
    <row r="397" spans="1:4" ht="60" x14ac:dyDescent="0.25">
      <c r="A397" s="8" t="s">
        <v>113</v>
      </c>
      <c r="B397" s="30" t="str">
        <f>A394</f>
        <v>HPE Juniper Networking Outdoor Mounting Hardware — APOUTBR-ART2</v>
      </c>
      <c r="C397" s="28"/>
    </row>
    <row r="398" spans="1:4" x14ac:dyDescent="0.25">
      <c r="A398" s="9" t="s">
        <v>114</v>
      </c>
      <c r="B398" s="33"/>
      <c r="C398" s="28"/>
    </row>
    <row r="399" spans="1:4" x14ac:dyDescent="0.25">
      <c r="A399" s="9" t="s">
        <v>115</v>
      </c>
      <c r="B399" s="34">
        <f>IF(ISNUMBER('Exhibit_B_-_Discount_Sheet'!B48),'Exhibit_B_-_Discount_Sheet'!B48,0)</f>
        <v>0</v>
      </c>
    </row>
    <row r="400" spans="1:4" x14ac:dyDescent="0.25">
      <c r="A400" s="9" t="s">
        <v>116</v>
      </c>
      <c r="B400" s="34"/>
    </row>
    <row r="401" spans="1:4" x14ac:dyDescent="0.25">
      <c r="A401" s="9" t="s">
        <v>102</v>
      </c>
      <c r="B401" s="10">
        <f>B398-(B399*B398)</f>
        <v>0</v>
      </c>
    </row>
    <row r="402" spans="1:4" ht="90" x14ac:dyDescent="0.25">
      <c r="A402" s="11" t="s">
        <v>117</v>
      </c>
      <c r="B402" s="35" t="s">
        <v>298</v>
      </c>
    </row>
    <row r="404" spans="1:4" x14ac:dyDescent="0.25">
      <c r="A404" s="74" t="s">
        <v>286</v>
      </c>
      <c r="B404" s="75"/>
    </row>
    <row r="405" spans="1:4" x14ac:dyDescent="0.25">
      <c r="A405" s="4" t="s">
        <v>301</v>
      </c>
      <c r="B405" s="5"/>
      <c r="C405" s="6" t="str">
        <f>A405</f>
        <v>HPE Juniper Networking External Antenna Connectivity — AP47E</v>
      </c>
      <c r="D405" s="7">
        <f>B412</f>
        <v>0</v>
      </c>
    </row>
    <row r="406" spans="1:4" x14ac:dyDescent="0.25">
      <c r="A406" s="76" t="s">
        <v>120</v>
      </c>
      <c r="B406" s="77"/>
    </row>
    <row r="407" spans="1:4" x14ac:dyDescent="0.25">
      <c r="A407" s="78" t="s">
        <v>302</v>
      </c>
      <c r="B407" s="79"/>
      <c r="C407" s="28"/>
      <c r="D407" s="29"/>
    </row>
    <row r="408" spans="1:4" ht="45" x14ac:dyDescent="0.25">
      <c r="A408" s="8" t="s">
        <v>113</v>
      </c>
      <c r="B408" s="30" t="str">
        <f>A405</f>
        <v>HPE Juniper Networking External Antenna Connectivity — AP47E</v>
      </c>
      <c r="C408" s="28"/>
    </row>
    <row r="409" spans="1:4" x14ac:dyDescent="0.25">
      <c r="A409" s="9" t="s">
        <v>114</v>
      </c>
      <c r="B409" s="33"/>
      <c r="C409" s="28"/>
    </row>
    <row r="410" spans="1:4" x14ac:dyDescent="0.25">
      <c r="A410" s="9" t="s">
        <v>115</v>
      </c>
      <c r="B410" s="34">
        <f>IF(ISNUMBER('Exhibit_B_-_Discount_Sheet'!B47),'Exhibit_B_-_Discount_Sheet'!B47,0)</f>
        <v>0</v>
      </c>
    </row>
    <row r="411" spans="1:4" x14ac:dyDescent="0.25">
      <c r="A411" s="9" t="s">
        <v>116</v>
      </c>
      <c r="B411" s="34"/>
    </row>
    <row r="412" spans="1:4" x14ac:dyDescent="0.25">
      <c r="A412" s="9" t="s">
        <v>102</v>
      </c>
      <c r="B412" s="10">
        <f>B409-(B410*B409)</f>
        <v>0</v>
      </c>
    </row>
    <row r="413" spans="1:4" ht="90" x14ac:dyDescent="0.25">
      <c r="A413" s="11" t="s">
        <v>117</v>
      </c>
      <c r="B413" s="35" t="s">
        <v>298</v>
      </c>
    </row>
    <row r="415" spans="1:4" x14ac:dyDescent="0.25">
      <c r="A415" s="74" t="s">
        <v>286</v>
      </c>
      <c r="B415" s="75"/>
    </row>
    <row r="416" spans="1:4" x14ac:dyDescent="0.25">
      <c r="A416" s="4" t="s">
        <v>303</v>
      </c>
      <c r="B416" s="5"/>
      <c r="C416" s="6" t="str">
        <f>A416</f>
        <v>Cisco AP Mounting Bracket — AIR-AP-BRACKET-2</v>
      </c>
      <c r="D416" s="7">
        <f>B423</f>
        <v>0</v>
      </c>
    </row>
    <row r="417" spans="1:4" x14ac:dyDescent="0.25">
      <c r="A417" s="76" t="s">
        <v>131</v>
      </c>
      <c r="B417" s="77"/>
    </row>
    <row r="418" spans="1:4" x14ac:dyDescent="0.25">
      <c r="A418" s="78" t="s">
        <v>304</v>
      </c>
      <c r="B418" s="79"/>
      <c r="C418" s="28"/>
      <c r="D418" s="29"/>
    </row>
    <row r="419" spans="1:4" ht="45" x14ac:dyDescent="0.25">
      <c r="A419" s="8" t="s">
        <v>113</v>
      </c>
      <c r="B419" s="30" t="str">
        <f>A416</f>
        <v>Cisco AP Mounting Bracket — AIR-AP-BRACKET-2</v>
      </c>
      <c r="C419" s="28"/>
    </row>
    <row r="420" spans="1:4" x14ac:dyDescent="0.25">
      <c r="A420" s="9" t="s">
        <v>114</v>
      </c>
      <c r="B420" s="33"/>
      <c r="C420" s="28"/>
    </row>
    <row r="421" spans="1:4" x14ac:dyDescent="0.25">
      <c r="A421" s="9" t="s">
        <v>115</v>
      </c>
      <c r="B421" s="34">
        <f>IF(ISNUMBER('Exhibit_B_-_Discount_Sheet'!B51),'Exhibit_B_-_Discount_Sheet'!B51,0)</f>
        <v>0</v>
      </c>
    </row>
    <row r="422" spans="1:4" x14ac:dyDescent="0.25">
      <c r="A422" s="9" t="s">
        <v>116</v>
      </c>
      <c r="B422" s="34"/>
    </row>
    <row r="423" spans="1:4" x14ac:dyDescent="0.25">
      <c r="A423" s="9" t="s">
        <v>102</v>
      </c>
      <c r="B423" s="10">
        <f>B420-(B421*B420)</f>
        <v>0</v>
      </c>
    </row>
    <row r="424" spans="1:4" ht="105" x14ac:dyDescent="0.25">
      <c r="A424" s="11" t="s">
        <v>117</v>
      </c>
      <c r="B424" s="43" t="s">
        <v>305</v>
      </c>
    </row>
    <row r="426" spans="1:4" x14ac:dyDescent="0.25">
      <c r="A426" s="74" t="s">
        <v>286</v>
      </c>
      <c r="B426" s="75"/>
    </row>
    <row r="427" spans="1:4" x14ac:dyDescent="0.25">
      <c r="A427" s="4" t="s">
        <v>306</v>
      </c>
      <c r="B427" s="5"/>
      <c r="C427" s="6" t="str">
        <f>A427</f>
        <v>Cisco PoE Injector — AIR-PWRINJ7=</v>
      </c>
      <c r="D427" s="7">
        <f>B434</f>
        <v>0</v>
      </c>
    </row>
    <row r="428" spans="1:4" x14ac:dyDescent="0.25">
      <c r="A428" s="76" t="s">
        <v>131</v>
      </c>
      <c r="B428" s="77"/>
    </row>
    <row r="429" spans="1:4" x14ac:dyDescent="0.25">
      <c r="A429" s="78" t="s">
        <v>307</v>
      </c>
      <c r="B429" s="79"/>
      <c r="C429" s="28"/>
      <c r="D429" s="29"/>
    </row>
    <row r="430" spans="1:4" ht="30" x14ac:dyDescent="0.25">
      <c r="A430" s="8" t="s">
        <v>113</v>
      </c>
      <c r="B430" s="30" t="str">
        <f>A427</f>
        <v>Cisco PoE Injector — AIR-PWRINJ7=</v>
      </c>
      <c r="C430" s="28"/>
    </row>
    <row r="431" spans="1:4" x14ac:dyDescent="0.25">
      <c r="A431" s="9" t="s">
        <v>114</v>
      </c>
      <c r="B431" s="33"/>
      <c r="C431" s="28"/>
    </row>
    <row r="432" spans="1:4" x14ac:dyDescent="0.25">
      <c r="A432" s="9" t="s">
        <v>115</v>
      </c>
      <c r="B432" s="34">
        <f>IF(ISNUMBER('Exhibit_B_-_Discount_Sheet'!B51),'Exhibit_B_-_Discount_Sheet'!B51,0)</f>
        <v>0</v>
      </c>
    </row>
    <row r="433" spans="1:4" x14ac:dyDescent="0.25">
      <c r="A433" s="9" t="s">
        <v>116</v>
      </c>
      <c r="B433" s="34"/>
    </row>
    <row r="434" spans="1:4" x14ac:dyDescent="0.25">
      <c r="A434" s="9" t="s">
        <v>102</v>
      </c>
      <c r="B434" s="10">
        <f>B431-(B432*B431)</f>
        <v>0</v>
      </c>
    </row>
    <row r="435" spans="1:4" ht="105" x14ac:dyDescent="0.25">
      <c r="A435" s="11" t="s">
        <v>117</v>
      </c>
      <c r="B435" s="35" t="s">
        <v>305</v>
      </c>
    </row>
    <row r="437" spans="1:4" x14ac:dyDescent="0.25">
      <c r="A437" s="74" t="s">
        <v>286</v>
      </c>
      <c r="B437" s="75"/>
    </row>
    <row r="438" spans="1:4" x14ac:dyDescent="0.25">
      <c r="A438" s="4" t="s">
        <v>308</v>
      </c>
      <c r="B438" s="5"/>
      <c r="C438" s="6" t="str">
        <f>A438</f>
        <v>Cisco Outdoor Mounting Hardware — AIR-MNT-ART1=</v>
      </c>
      <c r="D438" s="7">
        <f>B445</f>
        <v>0</v>
      </c>
    </row>
    <row r="439" spans="1:4" x14ac:dyDescent="0.25">
      <c r="A439" s="76" t="s">
        <v>131</v>
      </c>
      <c r="B439" s="77"/>
    </row>
    <row r="440" spans="1:4" x14ac:dyDescent="0.25">
      <c r="A440" s="78" t="s">
        <v>309</v>
      </c>
      <c r="B440" s="79"/>
      <c r="C440" s="28"/>
      <c r="D440" s="29"/>
    </row>
    <row r="441" spans="1:4" ht="45" x14ac:dyDescent="0.25">
      <c r="A441" s="8" t="s">
        <v>113</v>
      </c>
      <c r="B441" s="30" t="str">
        <f>A438</f>
        <v>Cisco Outdoor Mounting Hardware — AIR-MNT-ART1=</v>
      </c>
      <c r="C441" s="28"/>
    </row>
    <row r="442" spans="1:4" x14ac:dyDescent="0.25">
      <c r="A442" s="9" t="s">
        <v>114</v>
      </c>
      <c r="B442" s="33"/>
      <c r="C442" s="28"/>
    </row>
    <row r="443" spans="1:4" x14ac:dyDescent="0.25">
      <c r="A443" s="9" t="s">
        <v>115</v>
      </c>
      <c r="B443" s="34">
        <f>IF(ISNUMBER('Exhibit_B_-_Discount_Sheet'!B51),'Exhibit_B_-_Discount_Sheet'!B51,0)</f>
        <v>0</v>
      </c>
    </row>
    <row r="444" spans="1:4" x14ac:dyDescent="0.25">
      <c r="A444" s="9" t="s">
        <v>116</v>
      </c>
      <c r="B444" s="34"/>
    </row>
    <row r="445" spans="1:4" x14ac:dyDescent="0.25">
      <c r="A445" s="9" t="s">
        <v>102</v>
      </c>
      <c r="B445" s="10">
        <f>B442-(B443*B442)</f>
        <v>0</v>
      </c>
    </row>
    <row r="446" spans="1:4" ht="105" x14ac:dyDescent="0.25">
      <c r="A446" s="11" t="s">
        <v>117</v>
      </c>
      <c r="B446" s="35" t="s">
        <v>305</v>
      </c>
    </row>
    <row r="448" spans="1:4" x14ac:dyDescent="0.25">
      <c r="A448" s="74" t="s">
        <v>286</v>
      </c>
      <c r="B448" s="75"/>
    </row>
    <row r="449" spans="1:4" x14ac:dyDescent="0.25">
      <c r="A449" s="4" t="s">
        <v>310</v>
      </c>
      <c r="B449" s="5"/>
      <c r="C449" s="6" t="str">
        <f>A449</f>
        <v>Cisco RF/TNC Cable Assembly — AIR-CAB005LL-R=</v>
      </c>
      <c r="D449" s="7">
        <f>B456</f>
        <v>0</v>
      </c>
    </row>
    <row r="450" spans="1:4" x14ac:dyDescent="0.25">
      <c r="A450" s="76" t="s">
        <v>131</v>
      </c>
      <c r="B450" s="77"/>
    </row>
    <row r="451" spans="1:4" x14ac:dyDescent="0.25">
      <c r="A451" s="78" t="s">
        <v>311</v>
      </c>
      <c r="B451" s="79"/>
      <c r="C451" s="28"/>
      <c r="D451" s="29"/>
    </row>
    <row r="452" spans="1:4" ht="45" x14ac:dyDescent="0.25">
      <c r="A452" s="8" t="s">
        <v>113</v>
      </c>
      <c r="B452" s="30" t="str">
        <f>A449</f>
        <v>Cisco RF/TNC Cable Assembly — AIR-CAB005LL-R=</v>
      </c>
      <c r="C452" s="28"/>
    </row>
    <row r="453" spans="1:4" x14ac:dyDescent="0.25">
      <c r="A453" s="9" t="s">
        <v>114</v>
      </c>
      <c r="B453" s="33"/>
      <c r="C453" s="28"/>
    </row>
    <row r="454" spans="1:4" x14ac:dyDescent="0.25">
      <c r="A454" s="9" t="s">
        <v>115</v>
      </c>
      <c r="B454" s="34">
        <f>IF(ISNUMBER('Exhibit_B_-_Discount_Sheet'!B50),'Exhibit_B_-_Discount_Sheet'!B50,0)</f>
        <v>0</v>
      </c>
    </row>
    <row r="455" spans="1:4" x14ac:dyDescent="0.25">
      <c r="A455" s="9" t="s">
        <v>116</v>
      </c>
      <c r="B455" s="34"/>
    </row>
    <row r="456" spans="1:4" x14ac:dyDescent="0.25">
      <c r="A456" s="9" t="s">
        <v>102</v>
      </c>
      <c r="B456" s="10">
        <f>B453-(B454*B453)</f>
        <v>0</v>
      </c>
    </row>
    <row r="457" spans="1:4" ht="105" x14ac:dyDescent="0.25">
      <c r="A457" s="11" t="s">
        <v>117</v>
      </c>
      <c r="B457" s="35" t="s">
        <v>305</v>
      </c>
    </row>
    <row r="459" spans="1:4" x14ac:dyDescent="0.25">
      <c r="A459" s="74" t="s">
        <v>286</v>
      </c>
      <c r="B459" s="75"/>
    </row>
    <row r="460" spans="1:4" x14ac:dyDescent="0.25">
      <c r="A460" s="4" t="s">
        <v>312</v>
      </c>
      <c r="B460" s="5"/>
      <c r="C460" s="6" t="str">
        <f>A460</f>
        <v>Cisco AP Antennas — RP-TNC and N-Type Portfolio</v>
      </c>
      <c r="D460" s="7">
        <f>B467</f>
        <v>0</v>
      </c>
    </row>
    <row r="461" spans="1:4" x14ac:dyDescent="0.25">
      <c r="A461" s="76" t="s">
        <v>131</v>
      </c>
      <c r="B461" s="77"/>
    </row>
    <row r="462" spans="1:4" x14ac:dyDescent="0.25">
      <c r="A462" s="78" t="s">
        <v>313</v>
      </c>
      <c r="B462" s="79"/>
      <c r="C462" s="28"/>
      <c r="D462" s="29"/>
    </row>
    <row r="463" spans="1:4" ht="45" x14ac:dyDescent="0.25">
      <c r="A463" s="8" t="s">
        <v>113</v>
      </c>
      <c r="B463" s="30" t="str">
        <f>A460</f>
        <v>Cisco AP Antennas — RP-TNC and N-Type Portfolio</v>
      </c>
      <c r="C463" s="28"/>
    </row>
    <row r="464" spans="1:4" x14ac:dyDescent="0.25">
      <c r="A464" s="9" t="s">
        <v>114</v>
      </c>
      <c r="B464" s="33"/>
      <c r="C464" s="28"/>
    </row>
    <row r="465" spans="1:4" x14ac:dyDescent="0.25">
      <c r="A465" s="9" t="s">
        <v>115</v>
      </c>
      <c r="B465" s="34">
        <f>IF(ISNUMBER('Exhibit_B_-_Discount_Sheet'!B49),'Exhibit_B_-_Discount_Sheet'!B49,0)</f>
        <v>0</v>
      </c>
    </row>
    <row r="466" spans="1:4" x14ac:dyDescent="0.25">
      <c r="A466" s="9" t="s">
        <v>116</v>
      </c>
      <c r="B466" s="34"/>
    </row>
    <row r="467" spans="1:4" x14ac:dyDescent="0.25">
      <c r="A467" s="9" t="s">
        <v>102</v>
      </c>
      <c r="B467" s="10">
        <f>B464-(B465*B464)</f>
        <v>0</v>
      </c>
    </row>
    <row r="468" spans="1:4" ht="105" x14ac:dyDescent="0.25">
      <c r="A468" s="11" t="s">
        <v>117</v>
      </c>
      <c r="B468" s="35" t="s">
        <v>305</v>
      </c>
    </row>
    <row r="470" spans="1:4" x14ac:dyDescent="0.25">
      <c r="A470" s="74" t="s">
        <v>286</v>
      </c>
      <c r="B470" s="75"/>
    </row>
    <row r="471" spans="1:4" x14ac:dyDescent="0.25">
      <c r="A471" s="4" t="s">
        <v>314</v>
      </c>
      <c r="B471" s="5"/>
      <c r="C471" s="6" t="str">
        <f>A471</f>
        <v>Cisco Meraki AP Mounting Bracket — MA-MNT-CLG-1</v>
      </c>
      <c r="D471" s="7">
        <f>B478</f>
        <v>0</v>
      </c>
    </row>
    <row r="472" spans="1:4" x14ac:dyDescent="0.25">
      <c r="A472" s="76" t="s">
        <v>142</v>
      </c>
      <c r="B472" s="77"/>
    </row>
    <row r="473" spans="1:4" x14ac:dyDescent="0.25">
      <c r="A473" s="78" t="s">
        <v>315</v>
      </c>
      <c r="B473" s="79"/>
      <c r="C473" s="28"/>
      <c r="D473" s="29"/>
    </row>
    <row r="474" spans="1:4" ht="45" x14ac:dyDescent="0.25">
      <c r="A474" s="8" t="s">
        <v>113</v>
      </c>
      <c r="B474" s="30" t="str">
        <f>A471</f>
        <v>Cisco Meraki AP Mounting Bracket — MA-MNT-CLG-1</v>
      </c>
      <c r="C474" s="28"/>
    </row>
    <row r="475" spans="1:4" x14ac:dyDescent="0.25">
      <c r="A475" s="9" t="s">
        <v>114</v>
      </c>
      <c r="B475" s="33"/>
      <c r="C475" s="28"/>
    </row>
    <row r="476" spans="1:4" x14ac:dyDescent="0.25">
      <c r="A476" s="9" t="s">
        <v>115</v>
      </c>
      <c r="B476" s="34">
        <f>IF(ISNUMBER('Exhibit_B_-_Discount_Sheet'!B54),'Exhibit_B_-_Discount_Sheet'!B54,0)</f>
        <v>0</v>
      </c>
    </row>
    <row r="477" spans="1:4" x14ac:dyDescent="0.25">
      <c r="A477" s="9" t="s">
        <v>116</v>
      </c>
      <c r="B477" s="34"/>
    </row>
    <row r="478" spans="1:4" x14ac:dyDescent="0.25">
      <c r="A478" s="9" t="s">
        <v>102</v>
      </c>
      <c r="B478" s="10">
        <f>B475-(B476*B475)</f>
        <v>0</v>
      </c>
    </row>
    <row r="479" spans="1:4" ht="75" x14ac:dyDescent="0.25">
      <c r="A479" s="11" t="s">
        <v>117</v>
      </c>
      <c r="B479" s="43" t="s">
        <v>316</v>
      </c>
    </row>
    <row r="481" spans="1:4" x14ac:dyDescent="0.25">
      <c r="A481" s="74" t="s">
        <v>286</v>
      </c>
      <c r="B481" s="75"/>
    </row>
    <row r="482" spans="1:4" x14ac:dyDescent="0.25">
      <c r="A482" s="4" t="s">
        <v>317</v>
      </c>
      <c r="B482" s="5"/>
      <c r="C482" s="6" t="str">
        <f>A482</f>
        <v>Cisco Meraki PoE Injector — MA-INJ-6</v>
      </c>
      <c r="D482" s="7">
        <f>B489</f>
        <v>0</v>
      </c>
    </row>
    <row r="483" spans="1:4" x14ac:dyDescent="0.25">
      <c r="A483" s="76" t="s">
        <v>142</v>
      </c>
      <c r="B483" s="77"/>
    </row>
    <row r="484" spans="1:4" x14ac:dyDescent="0.25">
      <c r="A484" s="78" t="s">
        <v>318</v>
      </c>
      <c r="B484" s="79"/>
      <c r="C484" s="28"/>
      <c r="D484" s="29"/>
    </row>
    <row r="485" spans="1:4" ht="30" x14ac:dyDescent="0.25">
      <c r="A485" s="8" t="s">
        <v>113</v>
      </c>
      <c r="B485" s="30" t="str">
        <f>A482</f>
        <v>Cisco Meraki PoE Injector — MA-INJ-6</v>
      </c>
      <c r="C485" s="28"/>
    </row>
    <row r="486" spans="1:4" x14ac:dyDescent="0.25">
      <c r="A486" s="9" t="s">
        <v>114</v>
      </c>
      <c r="B486" s="33"/>
      <c r="C486" s="28"/>
    </row>
    <row r="487" spans="1:4" x14ac:dyDescent="0.25">
      <c r="A487" s="9" t="s">
        <v>115</v>
      </c>
      <c r="B487" s="34">
        <f>IF(ISNUMBER('Exhibit_B_-_Discount_Sheet'!B54),'Exhibit_B_-_Discount_Sheet'!B54,0)</f>
        <v>0</v>
      </c>
    </row>
    <row r="488" spans="1:4" x14ac:dyDescent="0.25">
      <c r="A488" s="9" t="s">
        <v>116</v>
      </c>
      <c r="B488" s="34"/>
    </row>
    <row r="489" spans="1:4" x14ac:dyDescent="0.25">
      <c r="A489" s="9" t="s">
        <v>102</v>
      </c>
      <c r="B489" s="10">
        <f>B486-(B487*B486)</f>
        <v>0</v>
      </c>
    </row>
    <row r="490" spans="1:4" ht="75" x14ac:dyDescent="0.25">
      <c r="A490" s="11" t="s">
        <v>117</v>
      </c>
      <c r="B490" s="35" t="s">
        <v>316</v>
      </c>
    </row>
    <row r="492" spans="1:4" x14ac:dyDescent="0.25">
      <c r="A492" s="74" t="s">
        <v>286</v>
      </c>
      <c r="B492" s="75"/>
    </row>
    <row r="493" spans="1:4" x14ac:dyDescent="0.25">
      <c r="A493" s="4" t="s">
        <v>319</v>
      </c>
      <c r="B493" s="5"/>
      <c r="C493" s="6" t="str">
        <f>A493</f>
        <v>Cisco Meraki Outdoor Mounting Hardware — MA-MNT-MR-16</v>
      </c>
      <c r="D493" s="7">
        <f>B500</f>
        <v>0</v>
      </c>
    </row>
    <row r="494" spans="1:4" x14ac:dyDescent="0.25">
      <c r="A494" s="76" t="s">
        <v>142</v>
      </c>
      <c r="B494" s="77"/>
    </row>
    <row r="495" spans="1:4" x14ac:dyDescent="0.25">
      <c r="A495" s="78" t="s">
        <v>320</v>
      </c>
      <c r="B495" s="79"/>
      <c r="C495" s="28"/>
      <c r="D495" s="29"/>
    </row>
    <row r="496" spans="1:4" ht="45" x14ac:dyDescent="0.25">
      <c r="A496" s="8" t="s">
        <v>113</v>
      </c>
      <c r="B496" s="30" t="str">
        <f>A493</f>
        <v>Cisco Meraki Outdoor Mounting Hardware — MA-MNT-MR-16</v>
      </c>
      <c r="C496" s="28"/>
    </row>
    <row r="497" spans="1:4" x14ac:dyDescent="0.25">
      <c r="A497" s="9" t="s">
        <v>114</v>
      </c>
      <c r="B497" s="33"/>
      <c r="C497" s="28"/>
    </row>
    <row r="498" spans="1:4" x14ac:dyDescent="0.25">
      <c r="A498" s="9" t="s">
        <v>115</v>
      </c>
      <c r="B498" s="34">
        <f>IF(ISNUMBER('Exhibit_B_-_Discount_Sheet'!B54),'Exhibit_B_-_Discount_Sheet'!B54,0)</f>
        <v>0</v>
      </c>
    </row>
    <row r="499" spans="1:4" x14ac:dyDescent="0.25">
      <c r="A499" s="9" t="s">
        <v>116</v>
      </c>
      <c r="B499" s="34"/>
    </row>
    <row r="500" spans="1:4" x14ac:dyDescent="0.25">
      <c r="A500" s="9" t="s">
        <v>102</v>
      </c>
      <c r="B500" s="10">
        <f>B497-(B498*B497)</f>
        <v>0</v>
      </c>
    </row>
    <row r="501" spans="1:4" ht="75" x14ac:dyDescent="0.25">
      <c r="A501" s="11" t="s">
        <v>117</v>
      </c>
      <c r="B501" s="35" t="s">
        <v>316</v>
      </c>
    </row>
    <row r="503" spans="1:4" x14ac:dyDescent="0.25">
      <c r="A503" s="74" t="s">
        <v>286</v>
      </c>
      <c r="B503" s="75"/>
    </row>
    <row r="504" spans="1:4" x14ac:dyDescent="0.25">
      <c r="A504" s="4" t="s">
        <v>321</v>
      </c>
      <c r="B504" s="5"/>
      <c r="C504" s="6" t="str">
        <f>A504</f>
        <v>Cisco Meraki RF Cable — CW-ANT-GPS2-S-00</v>
      </c>
      <c r="D504" s="7">
        <f>B511</f>
        <v>0</v>
      </c>
    </row>
    <row r="505" spans="1:4" x14ac:dyDescent="0.25">
      <c r="A505" s="76" t="s">
        <v>142</v>
      </c>
      <c r="B505" s="77"/>
    </row>
    <row r="506" spans="1:4" x14ac:dyDescent="0.25">
      <c r="A506" s="78" t="s">
        <v>322</v>
      </c>
      <c r="B506" s="79"/>
      <c r="C506" s="28"/>
      <c r="D506" s="29"/>
    </row>
    <row r="507" spans="1:4" ht="30" x14ac:dyDescent="0.25">
      <c r="A507" s="8" t="s">
        <v>113</v>
      </c>
      <c r="B507" s="30" t="str">
        <f>A504</f>
        <v>Cisco Meraki RF Cable — CW-ANT-GPS2-S-00</v>
      </c>
      <c r="C507" s="28"/>
    </row>
    <row r="508" spans="1:4" x14ac:dyDescent="0.25">
      <c r="A508" s="9" t="s">
        <v>114</v>
      </c>
      <c r="B508" s="33"/>
      <c r="C508" s="28"/>
    </row>
    <row r="509" spans="1:4" x14ac:dyDescent="0.25">
      <c r="A509" s="9" t="s">
        <v>115</v>
      </c>
      <c r="B509" s="34">
        <f>IF(ISNUMBER('Exhibit_B_-_Discount_Sheet'!B53),'Exhibit_B_-_Discount_Sheet'!B53,0)</f>
        <v>0</v>
      </c>
    </row>
    <row r="510" spans="1:4" x14ac:dyDescent="0.25">
      <c r="A510" s="9" t="s">
        <v>116</v>
      </c>
      <c r="B510" s="34"/>
    </row>
    <row r="511" spans="1:4" x14ac:dyDescent="0.25">
      <c r="A511" s="9" t="s">
        <v>102</v>
      </c>
      <c r="B511" s="10">
        <f>B508-(B509*B508)</f>
        <v>0</v>
      </c>
    </row>
    <row r="512" spans="1:4" ht="75" x14ac:dyDescent="0.25">
      <c r="A512" s="11" t="s">
        <v>117</v>
      </c>
      <c r="B512" s="35" t="s">
        <v>316</v>
      </c>
    </row>
    <row r="514" spans="1:4" x14ac:dyDescent="0.25">
      <c r="A514" s="74" t="s">
        <v>286</v>
      </c>
      <c r="B514" s="75"/>
    </row>
    <row r="515" spans="1:4" x14ac:dyDescent="0.25">
      <c r="A515" s="4" t="s">
        <v>323</v>
      </c>
      <c r="B515" s="5"/>
      <c r="C515" s="6" t="str">
        <f>A515</f>
        <v>Cisco Meraki AP Antennas — CW-ANT-D1-NS-00 / CW-ANT-O1-NS-00</v>
      </c>
      <c r="D515" s="7">
        <f>B522</f>
        <v>0</v>
      </c>
    </row>
    <row r="516" spans="1:4" x14ac:dyDescent="0.25">
      <c r="A516" s="76" t="s">
        <v>142</v>
      </c>
      <c r="B516" s="77"/>
    </row>
    <row r="517" spans="1:4" x14ac:dyDescent="0.25">
      <c r="A517" s="78" t="s">
        <v>324</v>
      </c>
      <c r="B517" s="79"/>
      <c r="C517" s="28"/>
      <c r="D517" s="29"/>
    </row>
    <row r="518" spans="1:4" ht="60" x14ac:dyDescent="0.25">
      <c r="A518" s="8" t="s">
        <v>113</v>
      </c>
      <c r="B518" s="30" t="str">
        <f>A515</f>
        <v>Cisco Meraki AP Antennas — CW-ANT-D1-NS-00 / CW-ANT-O1-NS-00</v>
      </c>
      <c r="C518" s="28"/>
    </row>
    <row r="519" spans="1:4" x14ac:dyDescent="0.25">
      <c r="A519" s="9" t="s">
        <v>114</v>
      </c>
      <c r="B519" s="33"/>
      <c r="C519" s="28"/>
    </row>
    <row r="520" spans="1:4" x14ac:dyDescent="0.25">
      <c r="A520" s="9" t="s">
        <v>115</v>
      </c>
      <c r="B520" s="34">
        <f>IF(ISNUMBER('Exhibit_B_-_Discount_Sheet'!B52),'Exhibit_B_-_Discount_Sheet'!B52,0)</f>
        <v>0</v>
      </c>
    </row>
    <row r="521" spans="1:4" x14ac:dyDescent="0.25">
      <c r="A521" s="9" t="s">
        <v>116</v>
      </c>
      <c r="B521" s="34"/>
    </row>
    <row r="522" spans="1:4" x14ac:dyDescent="0.25">
      <c r="A522" s="9" t="s">
        <v>102</v>
      </c>
      <c r="B522" s="10">
        <f>B519-(B520*B519)</f>
        <v>0</v>
      </c>
    </row>
    <row r="523" spans="1:4" ht="75" x14ac:dyDescent="0.25">
      <c r="A523" s="11" t="s">
        <v>117</v>
      </c>
      <c r="B523" s="35" t="s">
        <v>316</v>
      </c>
    </row>
    <row r="525" spans="1:4" x14ac:dyDescent="0.25">
      <c r="A525" s="74" t="s">
        <v>286</v>
      </c>
      <c r="B525" s="75"/>
    </row>
    <row r="526" spans="1:4" x14ac:dyDescent="0.25">
      <c r="A526" s="4" t="s">
        <v>325</v>
      </c>
      <c r="B526" s="5"/>
      <c r="C526" s="6" t="str">
        <f>A526</f>
        <v>Extreme Networks AP Mounting Bracket — AH-ACC-BKT-ASM</v>
      </c>
      <c r="D526" s="7">
        <f>B533</f>
        <v>0</v>
      </c>
    </row>
    <row r="527" spans="1:4" x14ac:dyDescent="0.25">
      <c r="A527" s="76" t="s">
        <v>152</v>
      </c>
      <c r="B527" s="77"/>
    </row>
    <row r="528" spans="1:4" x14ac:dyDescent="0.25">
      <c r="A528" s="78" t="s">
        <v>326</v>
      </c>
      <c r="B528" s="79"/>
      <c r="C528" s="28"/>
      <c r="D528" s="29"/>
    </row>
    <row r="529" spans="1:4" ht="45" x14ac:dyDescent="0.25">
      <c r="A529" s="8" t="s">
        <v>113</v>
      </c>
      <c r="B529" s="30" t="str">
        <f>A526</f>
        <v>Extreme Networks AP Mounting Bracket — AH-ACC-BKT-ASM</v>
      </c>
      <c r="C529" s="28"/>
    </row>
    <row r="530" spans="1:4" x14ac:dyDescent="0.25">
      <c r="A530" s="9" t="s">
        <v>114</v>
      </c>
      <c r="B530" s="33"/>
      <c r="C530" s="28"/>
    </row>
    <row r="531" spans="1:4" x14ac:dyDescent="0.25">
      <c r="A531" s="9" t="s">
        <v>115</v>
      </c>
      <c r="B531" s="34">
        <f>IF(ISNUMBER('Exhibit_B_-_Discount_Sheet'!B57),'Exhibit_B_-_Discount_Sheet'!B57,0)</f>
        <v>0</v>
      </c>
    </row>
    <row r="532" spans="1:4" x14ac:dyDescent="0.25">
      <c r="A532" s="9" t="s">
        <v>116</v>
      </c>
      <c r="B532" s="34"/>
    </row>
    <row r="533" spans="1:4" x14ac:dyDescent="0.25">
      <c r="A533" s="9" t="s">
        <v>102</v>
      </c>
      <c r="B533" s="10">
        <f>B530-(B531*B530)</f>
        <v>0</v>
      </c>
    </row>
    <row r="534" spans="1:4" ht="120" x14ac:dyDescent="0.25">
      <c r="A534" s="11" t="s">
        <v>117</v>
      </c>
      <c r="B534" s="43" t="s">
        <v>327</v>
      </c>
    </row>
    <row r="536" spans="1:4" x14ac:dyDescent="0.25">
      <c r="A536" s="74" t="s">
        <v>286</v>
      </c>
      <c r="B536" s="75"/>
    </row>
    <row r="537" spans="1:4" x14ac:dyDescent="0.25">
      <c r="A537" s="4" t="s">
        <v>328</v>
      </c>
      <c r="B537" s="5"/>
      <c r="C537" s="6" t="str">
        <f>A537</f>
        <v>Extreme Networks PoE Injector — PD-9001GO-ENT</v>
      </c>
      <c r="D537" s="7">
        <f>B544</f>
        <v>0</v>
      </c>
    </row>
    <row r="538" spans="1:4" x14ac:dyDescent="0.25">
      <c r="A538" s="76" t="s">
        <v>152</v>
      </c>
      <c r="B538" s="77"/>
    </row>
    <row r="539" spans="1:4" x14ac:dyDescent="0.25">
      <c r="A539" s="78" t="s">
        <v>329</v>
      </c>
      <c r="B539" s="79"/>
      <c r="C539" s="28"/>
      <c r="D539" s="29"/>
    </row>
    <row r="540" spans="1:4" ht="45" x14ac:dyDescent="0.25">
      <c r="A540" s="8" t="s">
        <v>113</v>
      </c>
      <c r="B540" s="30" t="str">
        <f>A537</f>
        <v>Extreme Networks PoE Injector — PD-9001GO-ENT</v>
      </c>
      <c r="C540" s="28"/>
    </row>
    <row r="541" spans="1:4" x14ac:dyDescent="0.25">
      <c r="A541" s="9" t="s">
        <v>114</v>
      </c>
      <c r="B541" s="33"/>
      <c r="C541" s="28"/>
    </row>
    <row r="542" spans="1:4" x14ac:dyDescent="0.25">
      <c r="A542" s="9" t="s">
        <v>115</v>
      </c>
      <c r="B542" s="34">
        <f>IF(ISNUMBER('Exhibit_B_-_Discount_Sheet'!B57),'Exhibit_B_-_Discount_Sheet'!B57,0)</f>
        <v>0</v>
      </c>
    </row>
    <row r="543" spans="1:4" x14ac:dyDescent="0.25">
      <c r="A543" s="9" t="s">
        <v>116</v>
      </c>
      <c r="B543" s="34"/>
    </row>
    <row r="544" spans="1:4" x14ac:dyDescent="0.25">
      <c r="A544" s="9" t="s">
        <v>102</v>
      </c>
      <c r="B544" s="10">
        <f>B541-(B542*B541)</f>
        <v>0</v>
      </c>
    </row>
    <row r="545" spans="1:4" ht="120" x14ac:dyDescent="0.25">
      <c r="A545" s="11" t="s">
        <v>117</v>
      </c>
      <c r="B545" s="35" t="s">
        <v>327</v>
      </c>
    </row>
    <row r="547" spans="1:4" x14ac:dyDescent="0.25">
      <c r="A547" s="74" t="s">
        <v>286</v>
      </c>
      <c r="B547" s="75"/>
    </row>
    <row r="548" spans="1:4" x14ac:dyDescent="0.25">
      <c r="A548" s="4" t="s">
        <v>330</v>
      </c>
      <c r="B548" s="5"/>
      <c r="C548" s="6" t="str">
        <f>A548</f>
        <v>Extreme Networks Outdoor Mounting Hardware — KT-147407-02</v>
      </c>
      <c r="D548" s="7">
        <f>B555</f>
        <v>0</v>
      </c>
    </row>
    <row r="549" spans="1:4" x14ac:dyDescent="0.25">
      <c r="A549" s="76" t="s">
        <v>152</v>
      </c>
      <c r="B549" s="77"/>
    </row>
    <row r="550" spans="1:4" x14ac:dyDescent="0.25">
      <c r="A550" s="78" t="s">
        <v>331</v>
      </c>
      <c r="B550" s="79"/>
      <c r="C550" s="28"/>
      <c r="D550" s="29"/>
    </row>
    <row r="551" spans="1:4" ht="60" x14ac:dyDescent="0.25">
      <c r="A551" s="8" t="s">
        <v>113</v>
      </c>
      <c r="B551" s="30" t="str">
        <f>A548</f>
        <v>Extreme Networks Outdoor Mounting Hardware — KT-147407-02</v>
      </c>
      <c r="C551" s="28"/>
    </row>
    <row r="552" spans="1:4" x14ac:dyDescent="0.25">
      <c r="A552" s="9" t="s">
        <v>114</v>
      </c>
      <c r="B552" s="33"/>
      <c r="C552" s="28"/>
    </row>
    <row r="553" spans="1:4" x14ac:dyDescent="0.25">
      <c r="A553" s="9" t="s">
        <v>115</v>
      </c>
      <c r="B553" s="34">
        <f>IF(ISNUMBER('Exhibit_B_-_Discount_Sheet'!B57),'Exhibit_B_-_Discount_Sheet'!B57,0)</f>
        <v>0</v>
      </c>
    </row>
    <row r="554" spans="1:4" x14ac:dyDescent="0.25">
      <c r="A554" s="9" t="s">
        <v>116</v>
      </c>
      <c r="B554" s="34"/>
    </row>
    <row r="555" spans="1:4" x14ac:dyDescent="0.25">
      <c r="A555" s="9" t="s">
        <v>102</v>
      </c>
      <c r="B555" s="10">
        <f>B552-(B553*B552)</f>
        <v>0</v>
      </c>
    </row>
    <row r="556" spans="1:4" ht="120" x14ac:dyDescent="0.25">
      <c r="A556" s="11" t="s">
        <v>117</v>
      </c>
      <c r="B556" s="35" t="s">
        <v>327</v>
      </c>
    </row>
    <row r="558" spans="1:4" x14ac:dyDescent="0.25">
      <c r="A558" s="74" t="s">
        <v>286</v>
      </c>
      <c r="B558" s="75"/>
    </row>
    <row r="559" spans="1:4" x14ac:dyDescent="0.25">
      <c r="A559" s="4" t="s">
        <v>332</v>
      </c>
      <c r="B559" s="5"/>
      <c r="C559" s="6" t="str">
        <f>A559</f>
        <v>Extreme Networks RF Cable Assembly — AIO-HQ17020-N</v>
      </c>
      <c r="D559" s="7">
        <f>B566</f>
        <v>0</v>
      </c>
    </row>
    <row r="560" spans="1:4" x14ac:dyDescent="0.25">
      <c r="A560" s="76" t="s">
        <v>152</v>
      </c>
      <c r="B560" s="77"/>
    </row>
    <row r="561" spans="1:4" x14ac:dyDescent="0.25">
      <c r="A561" s="78" t="s">
        <v>333</v>
      </c>
      <c r="B561" s="79"/>
      <c r="C561" s="28"/>
      <c r="D561" s="29"/>
    </row>
    <row r="562" spans="1:4" ht="45" x14ac:dyDescent="0.25">
      <c r="A562" s="8" t="s">
        <v>113</v>
      </c>
      <c r="B562" s="30" t="str">
        <f>A559</f>
        <v>Extreme Networks RF Cable Assembly — AIO-HQ17020-N</v>
      </c>
      <c r="C562" s="28"/>
    </row>
    <row r="563" spans="1:4" x14ac:dyDescent="0.25">
      <c r="A563" s="9" t="s">
        <v>114</v>
      </c>
      <c r="B563" s="33"/>
      <c r="C563" s="28"/>
    </row>
    <row r="564" spans="1:4" x14ac:dyDescent="0.25">
      <c r="A564" s="9" t="s">
        <v>115</v>
      </c>
      <c r="B564" s="34">
        <f>IF(ISNUMBER('Exhibit_B_-_Discount_Sheet'!B56),'Exhibit_B_-_Discount_Sheet'!B56,0)</f>
        <v>0</v>
      </c>
    </row>
    <row r="565" spans="1:4" x14ac:dyDescent="0.25">
      <c r="A565" s="9" t="s">
        <v>116</v>
      </c>
      <c r="B565" s="34"/>
    </row>
    <row r="566" spans="1:4" x14ac:dyDescent="0.25">
      <c r="A566" s="9" t="s">
        <v>102</v>
      </c>
      <c r="B566" s="10">
        <f>B563-(B564*B563)</f>
        <v>0</v>
      </c>
    </row>
    <row r="567" spans="1:4" ht="120" x14ac:dyDescent="0.25">
      <c r="A567" s="11" t="s">
        <v>117</v>
      </c>
      <c r="B567" s="35" t="s">
        <v>327</v>
      </c>
    </row>
    <row r="569" spans="1:4" x14ac:dyDescent="0.25">
      <c r="A569" s="74" t="s">
        <v>286</v>
      </c>
      <c r="B569" s="75"/>
    </row>
    <row r="570" spans="1:4" x14ac:dyDescent="0.25">
      <c r="A570" s="4" t="s">
        <v>334</v>
      </c>
      <c r="B570" s="5"/>
      <c r="C570" s="6" t="str">
        <f>A570</f>
        <v>Extreme Networks AP Antennas — AIO Series</v>
      </c>
      <c r="D570" s="7">
        <f>B577</f>
        <v>0</v>
      </c>
    </row>
    <row r="571" spans="1:4" x14ac:dyDescent="0.25">
      <c r="A571" s="76" t="s">
        <v>152</v>
      </c>
      <c r="B571" s="77"/>
    </row>
    <row r="572" spans="1:4" x14ac:dyDescent="0.25">
      <c r="A572" s="78" t="s">
        <v>335</v>
      </c>
      <c r="B572" s="79"/>
      <c r="C572" s="28"/>
      <c r="D572" s="29"/>
    </row>
    <row r="573" spans="1:4" ht="30" x14ac:dyDescent="0.25">
      <c r="A573" s="8" t="s">
        <v>113</v>
      </c>
      <c r="B573" s="30" t="str">
        <f>A570</f>
        <v>Extreme Networks AP Antennas — AIO Series</v>
      </c>
      <c r="C573" s="28"/>
    </row>
    <row r="574" spans="1:4" x14ac:dyDescent="0.25">
      <c r="A574" s="9" t="s">
        <v>114</v>
      </c>
      <c r="B574" s="33"/>
      <c r="C574" s="28"/>
    </row>
    <row r="575" spans="1:4" x14ac:dyDescent="0.25">
      <c r="A575" s="9" t="s">
        <v>115</v>
      </c>
      <c r="B575" s="34">
        <f>IF(ISNUMBER('Exhibit_B_-_Discount_Sheet'!B55),'Exhibit_B_-_Discount_Sheet'!B55,0)</f>
        <v>0</v>
      </c>
    </row>
    <row r="576" spans="1:4" x14ac:dyDescent="0.25">
      <c r="A576" s="9" t="s">
        <v>116</v>
      </c>
      <c r="B576" s="34"/>
    </row>
    <row r="577" spans="1:4" x14ac:dyDescent="0.25">
      <c r="A577" s="9" t="s">
        <v>102</v>
      </c>
      <c r="B577" s="10">
        <f>B574-(B575*B574)</f>
        <v>0</v>
      </c>
    </row>
    <row r="578" spans="1:4" ht="120" x14ac:dyDescent="0.25">
      <c r="A578" s="11" t="s">
        <v>117</v>
      </c>
      <c r="B578" s="35" t="s">
        <v>327</v>
      </c>
    </row>
    <row r="580" spans="1:4" x14ac:dyDescent="0.25">
      <c r="A580" s="74" t="s">
        <v>286</v>
      </c>
      <c r="B580" s="75"/>
    </row>
    <row r="581" spans="1:4" x14ac:dyDescent="0.25">
      <c r="A581" s="4" t="s">
        <v>336</v>
      </c>
      <c r="B581" s="5"/>
      <c r="C581" s="6" t="str">
        <f>A581</f>
        <v>Fortinet AP Mounting Bracket — FAP-400-MNT-10</v>
      </c>
      <c r="D581" s="7">
        <f>B588</f>
        <v>0</v>
      </c>
    </row>
    <row r="582" spans="1:4" x14ac:dyDescent="0.25">
      <c r="A582" s="76" t="s">
        <v>163</v>
      </c>
      <c r="B582" s="77"/>
    </row>
    <row r="583" spans="1:4" x14ac:dyDescent="0.25">
      <c r="A583" s="78" t="s">
        <v>337</v>
      </c>
      <c r="B583" s="79"/>
      <c r="C583" s="28"/>
      <c r="D583" s="29"/>
    </row>
    <row r="584" spans="1:4" ht="45" x14ac:dyDescent="0.25">
      <c r="A584" s="8" t="s">
        <v>113</v>
      </c>
      <c r="B584" s="30" t="str">
        <f>A581</f>
        <v>Fortinet AP Mounting Bracket — FAP-400-MNT-10</v>
      </c>
      <c r="C584" s="28"/>
    </row>
    <row r="585" spans="1:4" x14ac:dyDescent="0.25">
      <c r="A585" s="9" t="s">
        <v>114</v>
      </c>
      <c r="B585" s="33"/>
      <c r="C585" s="28"/>
    </row>
    <row r="586" spans="1:4" x14ac:dyDescent="0.25">
      <c r="A586" s="9" t="s">
        <v>115</v>
      </c>
      <c r="B586" s="34">
        <f>IF(ISNUMBER('Exhibit_B_-_Discount_Sheet'!B60),'Exhibit_B_-_Discount_Sheet'!B60,0)</f>
        <v>0</v>
      </c>
    </row>
    <row r="587" spans="1:4" x14ac:dyDescent="0.25">
      <c r="A587" s="9" t="s">
        <v>116</v>
      </c>
      <c r="B587" s="34"/>
    </row>
    <row r="588" spans="1:4" x14ac:dyDescent="0.25">
      <c r="A588" s="9" t="s">
        <v>102</v>
      </c>
      <c r="B588" s="10">
        <f>B585-(B586*B585)</f>
        <v>0</v>
      </c>
    </row>
    <row r="589" spans="1:4" ht="75" x14ac:dyDescent="0.25">
      <c r="A589" s="11" t="s">
        <v>117</v>
      </c>
      <c r="B589" s="35" t="s">
        <v>338</v>
      </c>
    </row>
    <row r="591" spans="1:4" x14ac:dyDescent="0.25">
      <c r="A591" s="74" t="s">
        <v>286</v>
      </c>
      <c r="B591" s="75"/>
    </row>
    <row r="592" spans="1:4" x14ac:dyDescent="0.25">
      <c r="A592" s="4" t="s">
        <v>339</v>
      </c>
      <c r="B592" s="5"/>
      <c r="C592" s="6" t="str">
        <f>A592</f>
        <v>Fortinet PoE Injector — GPI-145</v>
      </c>
      <c r="D592" s="7">
        <f>B599</f>
        <v>0</v>
      </c>
    </row>
    <row r="593" spans="1:4" x14ac:dyDescent="0.25">
      <c r="A593" s="76" t="s">
        <v>163</v>
      </c>
      <c r="B593" s="77"/>
    </row>
    <row r="594" spans="1:4" x14ac:dyDescent="0.25">
      <c r="A594" s="78" t="s">
        <v>340</v>
      </c>
      <c r="B594" s="79"/>
      <c r="C594" s="28"/>
      <c r="D594" s="29"/>
    </row>
    <row r="595" spans="1:4" ht="30" x14ac:dyDescent="0.25">
      <c r="A595" s="8" t="s">
        <v>113</v>
      </c>
      <c r="B595" s="30" t="str">
        <f>A592</f>
        <v>Fortinet PoE Injector — GPI-145</v>
      </c>
      <c r="C595" s="28"/>
    </row>
    <row r="596" spans="1:4" x14ac:dyDescent="0.25">
      <c r="A596" s="9" t="s">
        <v>114</v>
      </c>
      <c r="B596" s="33"/>
      <c r="C596" s="28"/>
    </row>
    <row r="597" spans="1:4" x14ac:dyDescent="0.25">
      <c r="A597" s="9" t="s">
        <v>115</v>
      </c>
      <c r="B597" s="34">
        <f>IF(ISNUMBER('Exhibit_B_-_Discount_Sheet'!B60),'Exhibit_B_-_Discount_Sheet'!B60,0)</f>
        <v>0</v>
      </c>
    </row>
    <row r="598" spans="1:4" x14ac:dyDescent="0.25">
      <c r="A598" s="9" t="s">
        <v>116</v>
      </c>
      <c r="B598" s="34"/>
    </row>
    <row r="599" spans="1:4" x14ac:dyDescent="0.25">
      <c r="A599" s="9" t="s">
        <v>102</v>
      </c>
      <c r="B599" s="10">
        <f>B596-(B597*B596)</f>
        <v>0</v>
      </c>
    </row>
    <row r="600" spans="1:4" ht="75" x14ac:dyDescent="0.25">
      <c r="A600" s="11" t="s">
        <v>117</v>
      </c>
      <c r="B600" s="35" t="s">
        <v>338</v>
      </c>
    </row>
    <row r="602" spans="1:4" x14ac:dyDescent="0.25">
      <c r="A602" s="74" t="s">
        <v>286</v>
      </c>
      <c r="B602" s="75"/>
    </row>
    <row r="603" spans="1:4" x14ac:dyDescent="0.25">
      <c r="A603" s="4" t="s">
        <v>341</v>
      </c>
      <c r="B603" s="5"/>
      <c r="C603" s="6" t="str">
        <f>A603</f>
        <v>Fortinet Outdoor Mounting Hardware — FAP-MNT-ODR-5PK</v>
      </c>
      <c r="D603" s="7">
        <f>B610</f>
        <v>0</v>
      </c>
    </row>
    <row r="604" spans="1:4" x14ac:dyDescent="0.25">
      <c r="A604" s="76" t="s">
        <v>163</v>
      </c>
      <c r="B604" s="77"/>
    </row>
    <row r="605" spans="1:4" x14ac:dyDescent="0.25">
      <c r="A605" s="78" t="s">
        <v>342</v>
      </c>
      <c r="B605" s="79"/>
      <c r="C605" s="28"/>
      <c r="D605" s="29"/>
    </row>
    <row r="606" spans="1:4" ht="45" x14ac:dyDescent="0.25">
      <c r="A606" s="8" t="s">
        <v>113</v>
      </c>
      <c r="B606" s="30" t="str">
        <f>A603</f>
        <v>Fortinet Outdoor Mounting Hardware — FAP-MNT-ODR-5PK</v>
      </c>
      <c r="C606" s="28"/>
    </row>
    <row r="607" spans="1:4" x14ac:dyDescent="0.25">
      <c r="A607" s="9" t="s">
        <v>114</v>
      </c>
      <c r="B607" s="33"/>
      <c r="C607" s="28"/>
    </row>
    <row r="608" spans="1:4" x14ac:dyDescent="0.25">
      <c r="A608" s="9" t="s">
        <v>115</v>
      </c>
      <c r="B608" s="34">
        <f>IF(ISNUMBER('Exhibit_B_-_Discount_Sheet'!B60),'Exhibit_B_-_Discount_Sheet'!B60,0)</f>
        <v>0</v>
      </c>
    </row>
    <row r="609" spans="1:4" x14ac:dyDescent="0.25">
      <c r="A609" s="9" t="s">
        <v>116</v>
      </c>
      <c r="B609" s="34"/>
    </row>
    <row r="610" spans="1:4" x14ac:dyDescent="0.25">
      <c r="A610" s="9" t="s">
        <v>102</v>
      </c>
      <c r="B610" s="10">
        <f>B607-(B608*B607)</f>
        <v>0</v>
      </c>
    </row>
    <row r="611" spans="1:4" ht="75" x14ac:dyDescent="0.25">
      <c r="A611" s="11" t="s">
        <v>117</v>
      </c>
      <c r="B611" s="35" t="s">
        <v>338</v>
      </c>
    </row>
    <row r="613" spans="1:4" x14ac:dyDescent="0.25">
      <c r="A613" s="74" t="s">
        <v>286</v>
      </c>
      <c r="B613" s="75"/>
    </row>
    <row r="614" spans="1:4" ht="30" x14ac:dyDescent="0.25">
      <c r="A614" s="4" t="s">
        <v>343</v>
      </c>
      <c r="B614" s="5"/>
      <c r="C614" s="6" t="str">
        <f>A614</f>
        <v>Fortinet RF Cable Assemblies — CABL-3FT-N-RPSMA / CABL-3FT-N-NType</v>
      </c>
      <c r="D614" s="7">
        <f>B621</f>
        <v>0</v>
      </c>
    </row>
    <row r="615" spans="1:4" x14ac:dyDescent="0.25">
      <c r="A615" s="76" t="s">
        <v>163</v>
      </c>
      <c r="B615" s="77"/>
    </row>
    <row r="616" spans="1:4" x14ac:dyDescent="0.25">
      <c r="A616" s="78" t="s">
        <v>344</v>
      </c>
      <c r="B616" s="79"/>
      <c r="C616" s="28"/>
      <c r="D616" s="29"/>
    </row>
    <row r="617" spans="1:4" ht="60" x14ac:dyDescent="0.25">
      <c r="A617" s="8" t="s">
        <v>113</v>
      </c>
      <c r="B617" s="30" t="str">
        <f>A614</f>
        <v>Fortinet RF Cable Assemblies — CABL-3FT-N-RPSMA / CABL-3FT-N-NType</v>
      </c>
      <c r="C617" s="28"/>
    </row>
    <row r="618" spans="1:4" x14ac:dyDescent="0.25">
      <c r="A618" s="9" t="s">
        <v>114</v>
      </c>
      <c r="B618" s="33"/>
      <c r="C618" s="28"/>
    </row>
    <row r="619" spans="1:4" x14ac:dyDescent="0.25">
      <c r="A619" s="9" t="s">
        <v>115</v>
      </c>
      <c r="B619" s="34">
        <f>IF(ISNUMBER('Exhibit_B_-_Discount_Sheet'!B59),'Exhibit_B_-_Discount_Sheet'!B59,0)</f>
        <v>0</v>
      </c>
    </row>
    <row r="620" spans="1:4" x14ac:dyDescent="0.25">
      <c r="A620" s="9" t="s">
        <v>116</v>
      </c>
      <c r="B620" s="34"/>
    </row>
    <row r="621" spans="1:4" x14ac:dyDescent="0.25">
      <c r="A621" s="9" t="s">
        <v>102</v>
      </c>
      <c r="B621" s="10">
        <f>B618-(B619*B618)</f>
        <v>0</v>
      </c>
    </row>
    <row r="622" spans="1:4" ht="75" x14ac:dyDescent="0.25">
      <c r="A622" s="11" t="s">
        <v>117</v>
      </c>
      <c r="B622" s="35" t="s">
        <v>338</v>
      </c>
    </row>
    <row r="624" spans="1:4" x14ac:dyDescent="0.25">
      <c r="A624" s="74" t="s">
        <v>286</v>
      </c>
      <c r="B624" s="75"/>
    </row>
    <row r="625" spans="1:4" x14ac:dyDescent="0.25">
      <c r="A625" s="4" t="s">
        <v>345</v>
      </c>
      <c r="B625" s="5"/>
      <c r="C625" s="6" t="str">
        <f>A625</f>
        <v>Fortinet AP Antennas — FANT-04BEAX Series</v>
      </c>
      <c r="D625" s="7">
        <f>B632</f>
        <v>0</v>
      </c>
    </row>
    <row r="626" spans="1:4" x14ac:dyDescent="0.25">
      <c r="A626" s="76" t="s">
        <v>163</v>
      </c>
      <c r="B626" s="77"/>
    </row>
    <row r="627" spans="1:4" x14ac:dyDescent="0.25">
      <c r="A627" s="78" t="s">
        <v>346</v>
      </c>
      <c r="B627" s="79"/>
      <c r="C627" s="28"/>
      <c r="D627" s="29"/>
    </row>
    <row r="628" spans="1:4" ht="30" x14ac:dyDescent="0.25">
      <c r="A628" s="8" t="s">
        <v>113</v>
      </c>
      <c r="B628" s="30" t="str">
        <f>A625</f>
        <v>Fortinet AP Antennas — FANT-04BEAX Series</v>
      </c>
      <c r="C628" s="28"/>
    </row>
    <row r="629" spans="1:4" x14ac:dyDescent="0.25">
      <c r="A629" s="9" t="s">
        <v>114</v>
      </c>
      <c r="B629" s="33"/>
      <c r="C629" s="28"/>
    </row>
    <row r="630" spans="1:4" x14ac:dyDescent="0.25">
      <c r="A630" s="9" t="s">
        <v>115</v>
      </c>
      <c r="B630" s="34">
        <f>IF(ISNUMBER('Exhibit_B_-_Discount_Sheet'!B58),'Exhibit_B_-_Discount_Sheet'!B58,0)</f>
        <v>0</v>
      </c>
    </row>
    <row r="631" spans="1:4" x14ac:dyDescent="0.25">
      <c r="A631" s="9" t="s">
        <v>116</v>
      </c>
      <c r="B631" s="34"/>
    </row>
    <row r="632" spans="1:4" x14ac:dyDescent="0.25">
      <c r="A632" s="9" t="s">
        <v>102</v>
      </c>
      <c r="B632" s="10">
        <f>B629-(B630*B629)</f>
        <v>0</v>
      </c>
    </row>
    <row r="633" spans="1:4" ht="75" x14ac:dyDescent="0.25">
      <c r="A633" s="11" t="s">
        <v>117</v>
      </c>
      <c r="B633" s="43" t="s">
        <v>338</v>
      </c>
    </row>
    <row r="635" spans="1:4" x14ac:dyDescent="0.25">
      <c r="A635" s="71" t="s">
        <v>37</v>
      </c>
      <c r="B635" s="71"/>
      <c r="C635" s="28"/>
      <c r="D635" s="29"/>
    </row>
    <row r="636" spans="1:4" x14ac:dyDescent="0.25">
      <c r="A636" s="4" t="s">
        <v>347</v>
      </c>
      <c r="B636" s="5"/>
      <c r="C636" s="6" t="str">
        <f>A636</f>
        <v>Eaton 9PX11KTF11G2 UPS</v>
      </c>
      <c r="D636" s="7">
        <f>B650</f>
        <v>0</v>
      </c>
    </row>
    <row r="637" spans="1:4" x14ac:dyDescent="0.25">
      <c r="A637" s="72" t="s">
        <v>348</v>
      </c>
      <c r="B637" s="72"/>
      <c r="C637" s="28"/>
      <c r="D637" s="29"/>
    </row>
    <row r="638" spans="1:4" x14ac:dyDescent="0.25">
      <c r="A638" s="73" t="s">
        <v>349</v>
      </c>
      <c r="B638" s="73"/>
      <c r="C638" s="28"/>
    </row>
    <row r="639" spans="1:4" x14ac:dyDescent="0.25">
      <c r="A639" s="73" t="s">
        <v>350</v>
      </c>
      <c r="B639" s="73"/>
      <c r="C639" s="28"/>
    </row>
    <row r="640" spans="1:4" x14ac:dyDescent="0.25">
      <c r="A640" s="73" t="s">
        <v>351</v>
      </c>
      <c r="B640" s="73"/>
      <c r="C640" s="28"/>
    </row>
    <row r="641" spans="1:4" x14ac:dyDescent="0.25">
      <c r="A641" s="73" t="s">
        <v>352</v>
      </c>
      <c r="B641" s="73"/>
      <c r="C641" s="28"/>
    </row>
    <row r="642" spans="1:4" x14ac:dyDescent="0.25">
      <c r="A642" s="73" t="s">
        <v>353</v>
      </c>
      <c r="B642" s="73"/>
      <c r="C642" s="28"/>
    </row>
    <row r="643" spans="1:4" x14ac:dyDescent="0.25">
      <c r="A643" s="73" t="s">
        <v>354</v>
      </c>
      <c r="B643" s="73"/>
      <c r="C643" s="28"/>
    </row>
    <row r="644" spans="1:4" x14ac:dyDescent="0.25">
      <c r="A644" s="73" t="s">
        <v>355</v>
      </c>
      <c r="B644" s="73"/>
      <c r="C644" s="28"/>
    </row>
    <row r="645" spans="1:4" ht="15.75" thickBot="1" x14ac:dyDescent="0.3">
      <c r="A645" s="70"/>
      <c r="B645" s="70"/>
      <c r="C645" s="28"/>
    </row>
    <row r="646" spans="1:4" ht="15" customHeight="1" x14ac:dyDescent="0.25">
      <c r="A646" s="8" t="s">
        <v>113</v>
      </c>
      <c r="B646" s="30" t="str">
        <f>A636</f>
        <v>Eaton 9PX11KTF11G2 UPS</v>
      </c>
    </row>
    <row r="647" spans="1:4" x14ac:dyDescent="0.25">
      <c r="A647" s="9" t="s">
        <v>114</v>
      </c>
      <c r="B647" s="33"/>
    </row>
    <row r="648" spans="1:4" x14ac:dyDescent="0.25">
      <c r="A648" s="9" t="s">
        <v>115</v>
      </c>
      <c r="B648" s="34">
        <f>IF(ISNUMBER('Exhibit_B_-_Discount_Sheet'!B67),'Exhibit_B_-_Discount_Sheet'!B67,0)</f>
        <v>0</v>
      </c>
    </row>
    <row r="649" spans="1:4" x14ac:dyDescent="0.25">
      <c r="A649" s="9" t="s">
        <v>116</v>
      </c>
      <c r="B649" s="34"/>
    </row>
    <row r="650" spans="1:4" x14ac:dyDescent="0.25">
      <c r="A650" s="9" t="s">
        <v>102</v>
      </c>
      <c r="B650" s="10">
        <f>B647- (B648*B647)</f>
        <v>0</v>
      </c>
    </row>
    <row r="651" spans="1:4" ht="60" x14ac:dyDescent="0.25">
      <c r="A651" s="11" t="s">
        <v>117</v>
      </c>
      <c r="B651" s="43" t="s">
        <v>356</v>
      </c>
    </row>
    <row r="653" spans="1:4" x14ac:dyDescent="0.25">
      <c r="A653" s="71" t="s">
        <v>37</v>
      </c>
      <c r="B653" s="71"/>
      <c r="C653" s="28"/>
      <c r="D653" s="29"/>
    </row>
    <row r="654" spans="1:4" x14ac:dyDescent="0.25">
      <c r="A654" s="4" t="s">
        <v>357</v>
      </c>
      <c r="B654" s="5"/>
      <c r="C654" s="6" t="str">
        <f>A654</f>
        <v>APC Smart-UPS SRT10KXLT UPS</v>
      </c>
      <c r="D654" s="7">
        <f>B668</f>
        <v>0</v>
      </c>
    </row>
    <row r="655" spans="1:4" x14ac:dyDescent="0.25">
      <c r="A655" s="72" t="s">
        <v>358</v>
      </c>
      <c r="B655" s="72"/>
      <c r="C655" s="28"/>
      <c r="D655" s="29"/>
    </row>
    <row r="656" spans="1:4" x14ac:dyDescent="0.25">
      <c r="A656" s="73" t="s">
        <v>359</v>
      </c>
      <c r="B656" s="73"/>
      <c r="C656" s="28"/>
    </row>
    <row r="657" spans="1:4" x14ac:dyDescent="0.25">
      <c r="A657" s="73" t="s">
        <v>360</v>
      </c>
      <c r="B657" s="73"/>
      <c r="C657" s="28"/>
    </row>
    <row r="658" spans="1:4" x14ac:dyDescent="0.25">
      <c r="A658" s="73" t="s">
        <v>361</v>
      </c>
      <c r="B658" s="73"/>
      <c r="C658" s="28"/>
    </row>
    <row r="659" spans="1:4" x14ac:dyDescent="0.25">
      <c r="A659" s="73" t="s">
        <v>362</v>
      </c>
      <c r="B659" s="73"/>
      <c r="C659" s="28"/>
    </row>
    <row r="660" spans="1:4" x14ac:dyDescent="0.25">
      <c r="A660" s="73" t="s">
        <v>363</v>
      </c>
      <c r="B660" s="73"/>
      <c r="C660" s="28"/>
    </row>
    <row r="661" spans="1:4" x14ac:dyDescent="0.25">
      <c r="A661" s="73" t="s">
        <v>364</v>
      </c>
      <c r="B661" s="73"/>
      <c r="C661" s="28"/>
    </row>
    <row r="662" spans="1:4" x14ac:dyDescent="0.25">
      <c r="A662" s="73" t="s">
        <v>365</v>
      </c>
      <c r="B662" s="73"/>
      <c r="C662" s="28"/>
    </row>
    <row r="663" spans="1:4" x14ac:dyDescent="0.25">
      <c r="A663" s="70"/>
      <c r="B663" s="70"/>
    </row>
    <row r="664" spans="1:4" ht="14.45" customHeight="1" x14ac:dyDescent="0.25">
      <c r="A664" s="8" t="s">
        <v>113</v>
      </c>
      <c r="B664" s="30" t="str">
        <f>A654</f>
        <v>APC Smart-UPS SRT10KXLT UPS</v>
      </c>
    </row>
    <row r="665" spans="1:4" ht="14.45" customHeight="1" x14ac:dyDescent="0.25">
      <c r="A665" s="9" t="s">
        <v>114</v>
      </c>
      <c r="B665" s="33"/>
    </row>
    <row r="666" spans="1:4" ht="14.45" customHeight="1" x14ac:dyDescent="0.25">
      <c r="A666" s="9" t="s">
        <v>115</v>
      </c>
      <c r="B666" s="34">
        <f>IF(ISNUMBER('Exhibit_B_-_Discount_Sheet'!B68),'Exhibit_B_-_Discount_Sheet'!B68,0)</f>
        <v>0</v>
      </c>
    </row>
    <row r="667" spans="1:4" ht="14.45" customHeight="1" x14ac:dyDescent="0.25">
      <c r="A667" s="9" t="s">
        <v>116</v>
      </c>
      <c r="B667" s="34"/>
    </row>
    <row r="668" spans="1:4" x14ac:dyDescent="0.25">
      <c r="A668" s="9" t="s">
        <v>102</v>
      </c>
      <c r="B668" s="10">
        <f>B665- (B666*B665)</f>
        <v>0</v>
      </c>
    </row>
    <row r="669" spans="1:4" ht="120" x14ac:dyDescent="0.25">
      <c r="A669" s="11" t="s">
        <v>117</v>
      </c>
      <c r="B669" s="43" t="s">
        <v>366</v>
      </c>
    </row>
    <row r="671" spans="1:4" x14ac:dyDescent="0.25">
      <c r="A671" s="71" t="s">
        <v>41</v>
      </c>
      <c r="B671" s="71"/>
      <c r="C671" s="28"/>
      <c r="D671" s="29"/>
    </row>
    <row r="672" spans="1:4" ht="15.75" thickBot="1" x14ac:dyDescent="0.3">
      <c r="A672" s="4" t="s">
        <v>367</v>
      </c>
      <c r="B672" s="5"/>
      <c r="C672" s="6" t="str">
        <f>A672</f>
        <v>Dell PowerEdge R770 server configuration</v>
      </c>
      <c r="D672" s="7">
        <f>B685</f>
        <v>0</v>
      </c>
    </row>
    <row r="673" spans="1:4" x14ac:dyDescent="0.25">
      <c r="A673" s="72" t="s">
        <v>368</v>
      </c>
      <c r="B673" s="72"/>
      <c r="C673" s="28"/>
    </row>
    <row r="674" spans="1:4" x14ac:dyDescent="0.25">
      <c r="A674" s="73" t="s">
        <v>369</v>
      </c>
      <c r="B674" s="73"/>
      <c r="C674" s="28"/>
    </row>
    <row r="675" spans="1:4" x14ac:dyDescent="0.25">
      <c r="A675" s="73" t="s">
        <v>370</v>
      </c>
      <c r="B675" s="73"/>
      <c r="C675" s="28"/>
    </row>
    <row r="676" spans="1:4" x14ac:dyDescent="0.25">
      <c r="A676" s="73" t="s">
        <v>371</v>
      </c>
      <c r="B676" s="73"/>
      <c r="C676" s="28"/>
    </row>
    <row r="677" spans="1:4" x14ac:dyDescent="0.25">
      <c r="A677" s="73" t="s">
        <v>372</v>
      </c>
      <c r="B677" s="73"/>
      <c r="C677" s="28"/>
    </row>
    <row r="678" spans="1:4" x14ac:dyDescent="0.25">
      <c r="A678" s="73" t="s">
        <v>373</v>
      </c>
      <c r="B678" s="73"/>
      <c r="C678" s="28"/>
    </row>
    <row r="679" spans="1:4" x14ac:dyDescent="0.25">
      <c r="A679" s="73" t="s">
        <v>374</v>
      </c>
      <c r="B679" s="73"/>
      <c r="C679" s="28"/>
    </row>
    <row r="680" spans="1:4" ht="15.75" thickBot="1" x14ac:dyDescent="0.3">
      <c r="A680" s="70" t="s">
        <v>375</v>
      </c>
      <c r="B680" s="70"/>
      <c r="C680" s="28"/>
    </row>
    <row r="681" spans="1:4" ht="15" customHeight="1" x14ac:dyDescent="0.25">
      <c r="A681" s="8" t="s">
        <v>113</v>
      </c>
      <c r="B681" s="30" t="str">
        <f>A672</f>
        <v>Dell PowerEdge R770 server configuration</v>
      </c>
    </row>
    <row r="682" spans="1:4" x14ac:dyDescent="0.25">
      <c r="A682" s="9" t="s">
        <v>114</v>
      </c>
      <c r="B682" s="33"/>
    </row>
    <row r="683" spans="1:4" x14ac:dyDescent="0.25">
      <c r="A683" s="9" t="s">
        <v>115</v>
      </c>
      <c r="B683" s="34">
        <f>IF(ISNUMBER('Exhibit_B_-_Discount_Sheet'!B75),'Exhibit_B_-_Discount_Sheet'!B75,0)</f>
        <v>0</v>
      </c>
    </row>
    <row r="684" spans="1:4" x14ac:dyDescent="0.25">
      <c r="A684" s="9" t="s">
        <v>116</v>
      </c>
      <c r="B684" s="34"/>
    </row>
    <row r="685" spans="1:4" x14ac:dyDescent="0.25">
      <c r="A685" s="9" t="s">
        <v>102</v>
      </c>
      <c r="B685" s="10">
        <f>B682- (B683*B682)</f>
        <v>0</v>
      </c>
    </row>
    <row r="686" spans="1:4" ht="60" x14ac:dyDescent="0.25">
      <c r="A686" s="11" t="s">
        <v>117</v>
      </c>
      <c r="B686" s="43" t="s">
        <v>376</v>
      </c>
    </row>
    <row r="688" spans="1:4" ht="15.75" customHeight="1" x14ac:dyDescent="0.25">
      <c r="A688" s="71" t="s">
        <v>41</v>
      </c>
      <c r="B688" s="71"/>
      <c r="C688" s="28"/>
      <c r="D688" s="29"/>
    </row>
    <row r="689" spans="1:4" x14ac:dyDescent="0.25">
      <c r="A689" s="4" t="s">
        <v>377</v>
      </c>
      <c r="B689" s="5"/>
      <c r="C689" s="6" t="str">
        <f>A689</f>
        <v>HPE ProLiant DL360 Gen11 server configuration</v>
      </c>
      <c r="D689" s="7">
        <f>B702</f>
        <v>0</v>
      </c>
    </row>
    <row r="690" spans="1:4" x14ac:dyDescent="0.25">
      <c r="A690" s="72" t="s">
        <v>378</v>
      </c>
      <c r="B690" s="72"/>
      <c r="C690" s="28"/>
    </row>
    <row r="691" spans="1:4" x14ac:dyDescent="0.25">
      <c r="A691" s="73" t="s">
        <v>379</v>
      </c>
      <c r="B691" s="73"/>
      <c r="C691" s="28"/>
    </row>
    <row r="692" spans="1:4" x14ac:dyDescent="0.25">
      <c r="A692" s="73" t="s">
        <v>380</v>
      </c>
      <c r="B692" s="73"/>
      <c r="C692" s="28"/>
    </row>
    <row r="693" spans="1:4" x14ac:dyDescent="0.25">
      <c r="A693" s="73" t="s">
        <v>381</v>
      </c>
      <c r="B693" s="73"/>
      <c r="C693" s="28"/>
    </row>
    <row r="694" spans="1:4" x14ac:dyDescent="0.25">
      <c r="A694" s="73" t="s">
        <v>382</v>
      </c>
      <c r="B694" s="73"/>
      <c r="C694" s="28"/>
    </row>
    <row r="695" spans="1:4" x14ac:dyDescent="0.25">
      <c r="A695" s="73" t="s">
        <v>383</v>
      </c>
      <c r="B695" s="73"/>
      <c r="C695" s="28"/>
    </row>
    <row r="696" spans="1:4" x14ac:dyDescent="0.25">
      <c r="A696" s="73" t="s">
        <v>384</v>
      </c>
      <c r="B696" s="73"/>
      <c r="C696" s="28"/>
    </row>
    <row r="697" spans="1:4" x14ac:dyDescent="0.25">
      <c r="A697" s="70" t="s">
        <v>385</v>
      </c>
      <c r="B697" s="70"/>
    </row>
    <row r="698" spans="1:4" ht="14.45" customHeight="1" x14ac:dyDescent="0.25">
      <c r="A698" s="8" t="s">
        <v>113</v>
      </c>
      <c r="B698" s="30" t="str">
        <f>A689</f>
        <v>HPE ProLiant DL360 Gen11 server configuration</v>
      </c>
    </row>
    <row r="699" spans="1:4" ht="14.45" customHeight="1" x14ac:dyDescent="0.25">
      <c r="A699" s="9" t="s">
        <v>114</v>
      </c>
      <c r="B699" s="33"/>
    </row>
    <row r="700" spans="1:4" ht="14.45" customHeight="1" x14ac:dyDescent="0.25">
      <c r="A700" s="9" t="s">
        <v>115</v>
      </c>
      <c r="B700" s="34">
        <f>IF(ISNUMBER('Exhibit_B_-_Discount_Sheet'!B76),'Exhibit_B_-_Discount_Sheet'!B76,0)</f>
        <v>0</v>
      </c>
    </row>
    <row r="701" spans="1:4" ht="14.45" customHeight="1" x14ac:dyDescent="0.25">
      <c r="A701" s="9" t="s">
        <v>116</v>
      </c>
      <c r="B701" s="34"/>
    </row>
    <row r="702" spans="1:4" x14ac:dyDescent="0.25">
      <c r="A702" s="9" t="s">
        <v>102</v>
      </c>
      <c r="B702" s="10">
        <f>B699- (B700*B699)</f>
        <v>0</v>
      </c>
    </row>
    <row r="703" spans="1:4" ht="45" x14ac:dyDescent="0.25">
      <c r="A703" s="11" t="s">
        <v>117</v>
      </c>
      <c r="B703" s="43" t="s">
        <v>386</v>
      </c>
    </row>
    <row r="705" spans="1:4" ht="15.75" customHeight="1" x14ac:dyDescent="0.25">
      <c r="A705" s="71" t="s">
        <v>41</v>
      </c>
      <c r="B705" s="71"/>
    </row>
    <row r="706" spans="1:4" x14ac:dyDescent="0.25">
      <c r="A706" s="4" t="s">
        <v>387</v>
      </c>
      <c r="B706" s="5"/>
      <c r="C706" s="6" t="str">
        <f>A706</f>
        <v>Lenovo ThinkSystem SR630 V4 server configuration</v>
      </c>
      <c r="D706" s="7">
        <f>B719</f>
        <v>0</v>
      </c>
    </row>
    <row r="707" spans="1:4" x14ac:dyDescent="0.25">
      <c r="A707" s="72" t="s">
        <v>388</v>
      </c>
      <c r="B707" s="72"/>
    </row>
    <row r="708" spans="1:4" x14ac:dyDescent="0.25">
      <c r="A708" s="73" t="s">
        <v>389</v>
      </c>
      <c r="B708" s="73"/>
      <c r="C708" s="28"/>
      <c r="D708" s="29"/>
    </row>
    <row r="709" spans="1:4" x14ac:dyDescent="0.25">
      <c r="A709" s="73" t="s">
        <v>390</v>
      </c>
      <c r="B709" s="73"/>
    </row>
    <row r="710" spans="1:4" x14ac:dyDescent="0.25">
      <c r="A710" s="73" t="s">
        <v>391</v>
      </c>
      <c r="B710" s="73"/>
      <c r="C710" s="28"/>
    </row>
    <row r="711" spans="1:4" x14ac:dyDescent="0.25">
      <c r="A711" s="73" t="s">
        <v>392</v>
      </c>
      <c r="B711" s="73"/>
      <c r="C711" s="28"/>
    </row>
    <row r="712" spans="1:4" x14ac:dyDescent="0.25">
      <c r="A712" s="73" t="s">
        <v>383</v>
      </c>
      <c r="B712" s="73"/>
      <c r="C712" s="28"/>
    </row>
    <row r="713" spans="1:4" x14ac:dyDescent="0.25">
      <c r="A713" s="73" t="s">
        <v>393</v>
      </c>
      <c r="B713" s="73"/>
      <c r="C713" s="28"/>
    </row>
    <row r="714" spans="1:4" x14ac:dyDescent="0.25">
      <c r="A714" s="70" t="s">
        <v>394</v>
      </c>
      <c r="B714" s="70"/>
      <c r="C714" s="28"/>
    </row>
    <row r="715" spans="1:4" ht="15" customHeight="1" x14ac:dyDescent="0.25">
      <c r="A715" s="8" t="s">
        <v>113</v>
      </c>
      <c r="B715" s="30" t="str">
        <f>A706</f>
        <v>Lenovo ThinkSystem SR630 V4 server configuration</v>
      </c>
      <c r="C715" s="28"/>
    </row>
    <row r="716" spans="1:4" ht="15" customHeight="1" x14ac:dyDescent="0.25">
      <c r="A716" s="9" t="s">
        <v>114</v>
      </c>
      <c r="B716" s="33"/>
      <c r="C716" s="28"/>
    </row>
    <row r="717" spans="1:4" ht="15" customHeight="1" x14ac:dyDescent="0.25">
      <c r="A717" s="9" t="s">
        <v>115</v>
      </c>
      <c r="B717" s="34">
        <f>IF(ISNUMBER('Exhibit_B_-_Discount_Sheet'!B77),'Exhibit_B_-_Discount_Sheet'!B77,0)</f>
        <v>0</v>
      </c>
      <c r="C717" s="28"/>
    </row>
    <row r="718" spans="1:4" ht="15" customHeight="1" x14ac:dyDescent="0.25">
      <c r="A718" s="9" t="s">
        <v>116</v>
      </c>
      <c r="B718" s="34"/>
    </row>
    <row r="719" spans="1:4" ht="14.45" customHeight="1" x14ac:dyDescent="0.25">
      <c r="A719" s="9" t="s">
        <v>102</v>
      </c>
      <c r="B719" s="10">
        <f>B716- (B717*B716)</f>
        <v>0</v>
      </c>
    </row>
    <row r="720" spans="1:4" ht="14.45" customHeight="1" x14ac:dyDescent="0.25">
      <c r="A720" s="11" t="s">
        <v>117</v>
      </c>
      <c r="B720" s="43" t="s">
        <v>395</v>
      </c>
    </row>
    <row r="722" spans="1:4" ht="15.75" customHeight="1" x14ac:dyDescent="0.25">
      <c r="A722" s="71" t="s">
        <v>41</v>
      </c>
      <c r="B722" s="71"/>
      <c r="C722" s="28"/>
      <c r="D722" s="29"/>
    </row>
    <row r="723" spans="1:4" x14ac:dyDescent="0.25">
      <c r="A723" s="4" t="s">
        <v>396</v>
      </c>
      <c r="B723" s="5"/>
      <c r="C723" s="6" t="str">
        <f>A723</f>
        <v>Cisco UCS C220 M8 server configuration</v>
      </c>
      <c r="D723" s="7">
        <f>B736</f>
        <v>0</v>
      </c>
    </row>
    <row r="724" spans="1:4" x14ac:dyDescent="0.25">
      <c r="A724" s="72" t="s">
        <v>397</v>
      </c>
      <c r="B724" s="72"/>
      <c r="C724" s="28"/>
    </row>
    <row r="725" spans="1:4" x14ac:dyDescent="0.25">
      <c r="A725" s="73" t="s">
        <v>389</v>
      </c>
      <c r="B725" s="73"/>
      <c r="C725" s="28"/>
    </row>
    <row r="726" spans="1:4" x14ac:dyDescent="0.25">
      <c r="A726" s="73" t="s">
        <v>370</v>
      </c>
      <c r="B726" s="73"/>
      <c r="C726" s="28"/>
    </row>
    <row r="727" spans="1:4" x14ac:dyDescent="0.25">
      <c r="A727" s="73" t="s">
        <v>398</v>
      </c>
      <c r="B727" s="73"/>
      <c r="C727" s="28"/>
    </row>
    <row r="728" spans="1:4" x14ac:dyDescent="0.25">
      <c r="A728" s="73" t="s">
        <v>399</v>
      </c>
      <c r="B728" s="73"/>
      <c r="C728" s="28"/>
    </row>
    <row r="729" spans="1:4" x14ac:dyDescent="0.25">
      <c r="A729" s="73" t="s">
        <v>400</v>
      </c>
      <c r="B729" s="73"/>
      <c r="C729" s="28"/>
    </row>
    <row r="730" spans="1:4" x14ac:dyDescent="0.25">
      <c r="A730" s="73" t="s">
        <v>401</v>
      </c>
      <c r="B730" s="73"/>
      <c r="C730" s="28"/>
    </row>
    <row r="731" spans="1:4" x14ac:dyDescent="0.25">
      <c r="A731" s="70" t="s">
        <v>402</v>
      </c>
      <c r="B731" s="70"/>
      <c r="C731" s="28"/>
    </row>
    <row r="732" spans="1:4" ht="15" customHeight="1" x14ac:dyDescent="0.25">
      <c r="A732" s="8" t="s">
        <v>113</v>
      </c>
      <c r="B732" s="30" t="str">
        <f>A723</f>
        <v>Cisco UCS C220 M8 server configuration</v>
      </c>
    </row>
    <row r="733" spans="1:4" ht="14.45" customHeight="1" x14ac:dyDescent="0.25">
      <c r="A733" s="9" t="s">
        <v>114</v>
      </c>
      <c r="B733" s="33"/>
    </row>
    <row r="734" spans="1:4" ht="14.45" customHeight="1" x14ac:dyDescent="0.25">
      <c r="A734" s="9" t="s">
        <v>115</v>
      </c>
      <c r="B734" s="34">
        <f>IF(ISNUMBER('Exhibit_B_-_Discount_Sheet'!B78),'Exhibit_B_-_Discount_Sheet'!B78,0)</f>
        <v>0</v>
      </c>
    </row>
    <row r="735" spans="1:4" ht="14.45" customHeight="1" x14ac:dyDescent="0.25">
      <c r="A735" s="9" t="s">
        <v>116</v>
      </c>
      <c r="B735" s="34"/>
    </row>
    <row r="736" spans="1:4" ht="14.45" customHeight="1" x14ac:dyDescent="0.25">
      <c r="A736" s="9" t="s">
        <v>102</v>
      </c>
      <c r="B736" s="10">
        <f>B733- (B734*B733)</f>
        <v>0</v>
      </c>
    </row>
    <row r="737" spans="1:4" ht="90" x14ac:dyDescent="0.25">
      <c r="A737" s="11" t="s">
        <v>117</v>
      </c>
      <c r="B737" s="43" t="s">
        <v>403</v>
      </c>
    </row>
    <row r="739" spans="1:4" ht="15.75" customHeight="1" x14ac:dyDescent="0.25">
      <c r="A739" s="71" t="s">
        <v>46</v>
      </c>
      <c r="B739" s="71"/>
      <c r="C739" s="28"/>
      <c r="D739" s="29"/>
    </row>
    <row r="740" spans="1:4" x14ac:dyDescent="0.25">
      <c r="A740" s="4" t="s">
        <v>404</v>
      </c>
      <c r="B740" s="5"/>
      <c r="C740" s="6" t="str">
        <f>A740</f>
        <v>Dell PowerVault ME5024 storage configuration</v>
      </c>
      <c r="D740" s="7">
        <f>B753</f>
        <v>0</v>
      </c>
    </row>
    <row r="741" spans="1:4" x14ac:dyDescent="0.25">
      <c r="A741" s="72" t="s">
        <v>405</v>
      </c>
      <c r="B741" s="72"/>
      <c r="C741" s="28"/>
    </row>
    <row r="742" spans="1:4" x14ac:dyDescent="0.25">
      <c r="A742" s="73" t="s">
        <v>406</v>
      </c>
      <c r="B742" s="73"/>
      <c r="C742" s="28"/>
    </row>
    <row r="743" spans="1:4" x14ac:dyDescent="0.25">
      <c r="A743" s="73" t="s">
        <v>407</v>
      </c>
      <c r="B743" s="73"/>
      <c r="C743" s="28"/>
    </row>
    <row r="744" spans="1:4" x14ac:dyDescent="0.25">
      <c r="A744" s="73" t="s">
        <v>408</v>
      </c>
      <c r="B744" s="73"/>
      <c r="C744" s="28"/>
    </row>
    <row r="745" spans="1:4" x14ac:dyDescent="0.25">
      <c r="A745" s="73" t="s">
        <v>409</v>
      </c>
      <c r="B745" s="73"/>
      <c r="C745" s="28"/>
    </row>
    <row r="746" spans="1:4" x14ac:dyDescent="0.25">
      <c r="A746" s="73" t="s">
        <v>410</v>
      </c>
      <c r="B746" s="73"/>
      <c r="C746" s="28"/>
    </row>
    <row r="747" spans="1:4" x14ac:dyDescent="0.25">
      <c r="A747" s="73" t="s">
        <v>411</v>
      </c>
      <c r="B747" s="73"/>
      <c r="C747" s="28"/>
    </row>
    <row r="748" spans="1:4" x14ac:dyDescent="0.25">
      <c r="A748" s="70" t="s">
        <v>412</v>
      </c>
      <c r="B748" s="70"/>
      <c r="C748" s="28"/>
    </row>
    <row r="749" spans="1:4" ht="15" customHeight="1" x14ac:dyDescent="0.25">
      <c r="A749" s="8" t="s">
        <v>113</v>
      </c>
      <c r="B749" s="30" t="str">
        <f>A740</f>
        <v>Dell PowerVault ME5024 storage configuration</v>
      </c>
    </row>
    <row r="750" spans="1:4" ht="14.45" customHeight="1" x14ac:dyDescent="0.25">
      <c r="A750" s="9" t="s">
        <v>114</v>
      </c>
      <c r="B750" s="33"/>
    </row>
    <row r="751" spans="1:4" ht="14.45" customHeight="1" x14ac:dyDescent="0.25">
      <c r="A751" s="9" t="s">
        <v>115</v>
      </c>
      <c r="B751" s="34">
        <f>IF(ISNUMBER('Exhibit_B_-_Discount_Sheet'!B86),'Exhibit_B_-_Discount_Sheet'!B86,0)</f>
        <v>0</v>
      </c>
    </row>
    <row r="752" spans="1:4" ht="14.45" customHeight="1" x14ac:dyDescent="0.25">
      <c r="A752" s="9" t="s">
        <v>116</v>
      </c>
      <c r="B752" s="34"/>
    </row>
    <row r="753" spans="1:4" ht="14.45" customHeight="1" x14ac:dyDescent="0.25">
      <c r="A753" s="9" t="s">
        <v>102</v>
      </c>
      <c r="B753" s="10">
        <f>B750- (B751*B750)</f>
        <v>0</v>
      </c>
    </row>
    <row r="754" spans="1:4" ht="75" x14ac:dyDescent="0.25">
      <c r="A754" s="11" t="s">
        <v>117</v>
      </c>
      <c r="B754" s="43" t="s">
        <v>413</v>
      </c>
    </row>
    <row r="756" spans="1:4" ht="15.75" customHeight="1" x14ac:dyDescent="0.25">
      <c r="A756" s="71" t="s">
        <v>46</v>
      </c>
      <c r="B756" s="71"/>
      <c r="C756" s="28"/>
      <c r="D756" s="29"/>
    </row>
    <row r="757" spans="1:4" x14ac:dyDescent="0.25">
      <c r="A757" s="4" t="s">
        <v>414</v>
      </c>
      <c r="B757" s="5"/>
      <c r="C757" s="6" t="str">
        <f>A757</f>
        <v>NetApp AFF A20 storage configuration</v>
      </c>
      <c r="D757" s="7">
        <f>B770</f>
        <v>0</v>
      </c>
    </row>
    <row r="758" spans="1:4" x14ac:dyDescent="0.25">
      <c r="A758" s="72" t="s">
        <v>415</v>
      </c>
      <c r="B758" s="72"/>
      <c r="C758" s="28"/>
    </row>
    <row r="759" spans="1:4" x14ac:dyDescent="0.25">
      <c r="A759" s="73" t="s">
        <v>416</v>
      </c>
      <c r="B759" s="73"/>
      <c r="C759" s="28"/>
    </row>
    <row r="760" spans="1:4" x14ac:dyDescent="0.25">
      <c r="A760" s="73" t="s">
        <v>417</v>
      </c>
      <c r="B760" s="73"/>
      <c r="C760" s="28"/>
    </row>
    <row r="761" spans="1:4" x14ac:dyDescent="0.25">
      <c r="A761" s="73" t="s">
        <v>418</v>
      </c>
      <c r="B761" s="73"/>
      <c r="C761" s="28"/>
    </row>
    <row r="762" spans="1:4" x14ac:dyDescent="0.25">
      <c r="A762" s="73" t="s">
        <v>419</v>
      </c>
      <c r="B762" s="73"/>
      <c r="C762" s="28"/>
    </row>
    <row r="763" spans="1:4" x14ac:dyDescent="0.25">
      <c r="A763" s="73" t="s">
        <v>420</v>
      </c>
      <c r="B763" s="73"/>
      <c r="C763" s="28"/>
    </row>
    <row r="764" spans="1:4" x14ac:dyDescent="0.25">
      <c r="A764" s="73" t="s">
        <v>421</v>
      </c>
      <c r="B764" s="73"/>
      <c r="C764" s="28"/>
    </row>
    <row r="765" spans="1:4" x14ac:dyDescent="0.25">
      <c r="A765" s="70" t="s">
        <v>422</v>
      </c>
      <c r="B765" s="70"/>
      <c r="C765" s="28"/>
    </row>
    <row r="766" spans="1:4" ht="15" customHeight="1" x14ac:dyDescent="0.25">
      <c r="A766" s="8" t="s">
        <v>113</v>
      </c>
      <c r="B766" s="30" t="str">
        <f>A757</f>
        <v>NetApp AFF A20 storage configuration</v>
      </c>
      <c r="C766" s="28"/>
    </row>
    <row r="767" spans="1:4" ht="15" customHeight="1" x14ac:dyDescent="0.25">
      <c r="A767" s="9" t="s">
        <v>114</v>
      </c>
      <c r="B767" s="33"/>
    </row>
    <row r="768" spans="1:4" ht="14.45" customHeight="1" x14ac:dyDescent="0.25">
      <c r="A768" s="9" t="s">
        <v>115</v>
      </c>
      <c r="B768" s="34">
        <f>IF(ISNUMBER('Exhibit_B_-_Discount_Sheet'!B87),'Exhibit_B_-_Discount_Sheet'!B87,0)</f>
        <v>0</v>
      </c>
    </row>
    <row r="769" spans="1:4" ht="14.45" customHeight="1" x14ac:dyDescent="0.25">
      <c r="A769" s="9" t="s">
        <v>116</v>
      </c>
      <c r="B769" s="34"/>
    </row>
    <row r="770" spans="1:4" ht="14.45" customHeight="1" x14ac:dyDescent="0.25">
      <c r="A770" s="9" t="s">
        <v>102</v>
      </c>
      <c r="B770" s="10">
        <f>B767- (B768*B767)</f>
        <v>0</v>
      </c>
    </row>
    <row r="771" spans="1:4" ht="14.45" customHeight="1" x14ac:dyDescent="0.25">
      <c r="A771" s="11" t="s">
        <v>117</v>
      </c>
      <c r="B771" s="43" t="s">
        <v>423</v>
      </c>
    </row>
    <row r="772" spans="1:4" x14ac:dyDescent="0.25">
      <c r="A772" s="11" t="s">
        <v>117</v>
      </c>
      <c r="B772" s="35"/>
    </row>
    <row r="774" spans="1:4" ht="15.75" customHeight="1" x14ac:dyDescent="0.25">
      <c r="A774" s="71" t="s">
        <v>46</v>
      </c>
      <c r="B774" s="71"/>
      <c r="C774" s="28"/>
      <c r="D774" s="29"/>
    </row>
    <row r="775" spans="1:4" x14ac:dyDescent="0.25">
      <c r="A775" s="4" t="s">
        <v>424</v>
      </c>
      <c r="B775" s="5"/>
      <c r="C775" s="6" t="str">
        <f>A775</f>
        <v>HPE MSA 2070 storage configuration</v>
      </c>
      <c r="D775" s="7">
        <f>B788</f>
        <v>0</v>
      </c>
    </row>
    <row r="776" spans="1:4" x14ac:dyDescent="0.25">
      <c r="A776" s="72" t="s">
        <v>425</v>
      </c>
      <c r="B776" s="72"/>
      <c r="C776" s="28"/>
    </row>
    <row r="777" spans="1:4" x14ac:dyDescent="0.25">
      <c r="A777" s="73" t="s">
        <v>426</v>
      </c>
      <c r="B777" s="73"/>
      <c r="C777" s="28"/>
    </row>
    <row r="778" spans="1:4" x14ac:dyDescent="0.25">
      <c r="A778" s="73" t="s">
        <v>427</v>
      </c>
      <c r="B778" s="73"/>
      <c r="C778" s="28"/>
    </row>
    <row r="779" spans="1:4" x14ac:dyDescent="0.25">
      <c r="A779" s="73" t="s">
        <v>428</v>
      </c>
      <c r="B779" s="73"/>
      <c r="C779" s="28"/>
    </row>
    <row r="780" spans="1:4" x14ac:dyDescent="0.25">
      <c r="A780" s="73" t="s">
        <v>429</v>
      </c>
      <c r="B780" s="73"/>
      <c r="C780" s="28"/>
    </row>
    <row r="781" spans="1:4" x14ac:dyDescent="0.25">
      <c r="A781" s="73" t="s">
        <v>430</v>
      </c>
      <c r="B781" s="73"/>
      <c r="C781" s="28"/>
    </row>
    <row r="782" spans="1:4" x14ac:dyDescent="0.25">
      <c r="A782" s="73" t="s">
        <v>431</v>
      </c>
      <c r="B782" s="73"/>
      <c r="C782" s="28"/>
    </row>
    <row r="783" spans="1:4" x14ac:dyDescent="0.25">
      <c r="A783" s="70" t="s">
        <v>432</v>
      </c>
      <c r="B783" s="70"/>
      <c r="C783" s="28"/>
    </row>
    <row r="784" spans="1:4" ht="15" customHeight="1" x14ac:dyDescent="0.25">
      <c r="A784" s="8" t="s">
        <v>113</v>
      </c>
      <c r="B784" s="30" t="str">
        <f>A775</f>
        <v>HPE MSA 2070 storage configuration</v>
      </c>
    </row>
    <row r="785" spans="1:4" ht="14.45" customHeight="1" x14ac:dyDescent="0.25">
      <c r="A785" s="9" t="s">
        <v>114</v>
      </c>
      <c r="B785" s="33"/>
    </row>
    <row r="786" spans="1:4" ht="14.45" customHeight="1" x14ac:dyDescent="0.25">
      <c r="A786" s="9" t="s">
        <v>115</v>
      </c>
      <c r="B786" s="34">
        <f>IF(ISNUMBER('Exhibit_B_-_Discount_Sheet'!B88),'Exhibit_B_-_Discount_Sheet'!B88,0)</f>
        <v>0</v>
      </c>
    </row>
    <row r="787" spans="1:4" ht="14.45" customHeight="1" x14ac:dyDescent="0.25">
      <c r="A787" s="9" t="s">
        <v>116</v>
      </c>
      <c r="B787" s="34"/>
    </row>
    <row r="788" spans="1:4" ht="14.45" customHeight="1" x14ac:dyDescent="0.25">
      <c r="A788" s="9" t="s">
        <v>102</v>
      </c>
      <c r="B788" s="10">
        <f>B785- (B786*B785)</f>
        <v>0</v>
      </c>
    </row>
    <row r="789" spans="1:4" ht="45" x14ac:dyDescent="0.25">
      <c r="A789" s="11" t="s">
        <v>117</v>
      </c>
      <c r="B789" s="43" t="s">
        <v>433</v>
      </c>
    </row>
    <row r="791" spans="1:4" x14ac:dyDescent="0.25">
      <c r="A791" s="71" t="s">
        <v>46</v>
      </c>
      <c r="B791" s="71"/>
      <c r="C791" s="28"/>
      <c r="D791" s="29"/>
    </row>
    <row r="792" spans="1:4" x14ac:dyDescent="0.25">
      <c r="A792" s="4" t="s">
        <v>434</v>
      </c>
      <c r="B792" s="5"/>
      <c r="C792" s="6" t="str">
        <f>A792</f>
        <v>VMware vSAN software-defined storage configuration</v>
      </c>
      <c r="D792" s="7">
        <f>B805</f>
        <v>0</v>
      </c>
    </row>
    <row r="793" spans="1:4" x14ac:dyDescent="0.25">
      <c r="A793" s="72" t="s">
        <v>435</v>
      </c>
      <c r="B793" s="72"/>
      <c r="C793" s="28"/>
    </row>
    <row r="794" spans="1:4" x14ac:dyDescent="0.25">
      <c r="A794" s="73" t="s">
        <v>436</v>
      </c>
      <c r="B794" s="73"/>
      <c r="C794" s="28"/>
    </row>
    <row r="795" spans="1:4" x14ac:dyDescent="0.25">
      <c r="A795" s="73" t="s">
        <v>437</v>
      </c>
      <c r="B795" s="73"/>
      <c r="C795" s="28"/>
    </row>
    <row r="796" spans="1:4" x14ac:dyDescent="0.25">
      <c r="A796" s="73" t="s">
        <v>438</v>
      </c>
      <c r="B796" s="73"/>
      <c r="C796" s="28"/>
    </row>
    <row r="797" spans="1:4" x14ac:dyDescent="0.25">
      <c r="A797" s="73" t="s">
        <v>439</v>
      </c>
      <c r="B797" s="73"/>
      <c r="C797" s="28"/>
    </row>
    <row r="798" spans="1:4" x14ac:dyDescent="0.25">
      <c r="A798" s="73" t="s">
        <v>440</v>
      </c>
      <c r="B798" s="73"/>
      <c r="C798" s="28"/>
    </row>
    <row r="799" spans="1:4" x14ac:dyDescent="0.25">
      <c r="A799" s="73" t="s">
        <v>441</v>
      </c>
      <c r="B799" s="73"/>
      <c r="C799" s="28"/>
    </row>
    <row r="800" spans="1:4" x14ac:dyDescent="0.25">
      <c r="A800" s="70" t="s">
        <v>442</v>
      </c>
      <c r="B800" s="70"/>
    </row>
    <row r="801" spans="1:4" ht="14.45" customHeight="1" x14ac:dyDescent="0.25">
      <c r="A801" s="8" t="s">
        <v>113</v>
      </c>
      <c r="B801" s="30" t="str">
        <f>A792</f>
        <v>VMware vSAN software-defined storage configuration</v>
      </c>
    </row>
    <row r="802" spans="1:4" ht="14.45" customHeight="1" x14ac:dyDescent="0.25">
      <c r="A802" s="9" t="s">
        <v>114</v>
      </c>
      <c r="B802" s="33"/>
    </row>
    <row r="803" spans="1:4" ht="14.45" customHeight="1" x14ac:dyDescent="0.25">
      <c r="A803" s="9" t="s">
        <v>115</v>
      </c>
      <c r="B803" s="34">
        <f>IF(ISNUMBER('Exhibit_B_-_Discount_Sheet'!B89),'Exhibit_B_-_Discount_Sheet'!B89,0)</f>
        <v>0</v>
      </c>
    </row>
    <row r="804" spans="1:4" ht="14.45" customHeight="1" x14ac:dyDescent="0.25">
      <c r="A804" s="9" t="s">
        <v>116</v>
      </c>
      <c r="B804" s="34"/>
    </row>
    <row r="805" spans="1:4" x14ac:dyDescent="0.25">
      <c r="A805" s="9" t="s">
        <v>102</v>
      </c>
      <c r="B805" s="10">
        <f>B802- (B803*B802)</f>
        <v>0</v>
      </c>
    </row>
    <row r="806" spans="1:4" ht="45" x14ac:dyDescent="0.25">
      <c r="A806" s="11" t="s">
        <v>117</v>
      </c>
      <c r="B806" s="43" t="s">
        <v>443</v>
      </c>
    </row>
    <row r="808" spans="1:4" ht="15.75" customHeight="1" x14ac:dyDescent="0.25">
      <c r="A808" s="71" t="s">
        <v>46</v>
      </c>
      <c r="B808" s="71"/>
      <c r="C808" s="28"/>
      <c r="D808" s="29"/>
    </row>
    <row r="809" spans="1:4" x14ac:dyDescent="0.25">
      <c r="A809" s="4" t="s">
        <v>444</v>
      </c>
      <c r="B809" s="5"/>
      <c r="C809" s="6" t="str">
        <f>A809</f>
        <v>Lenovo ThinkSystem DE6600H storage configuration</v>
      </c>
      <c r="D809" s="7">
        <f>B822</f>
        <v>0</v>
      </c>
    </row>
    <row r="810" spans="1:4" x14ac:dyDescent="0.25">
      <c r="A810" s="72" t="s">
        <v>445</v>
      </c>
      <c r="B810" s="72"/>
      <c r="C810" s="28"/>
    </row>
    <row r="811" spans="1:4" x14ac:dyDescent="0.25">
      <c r="A811" s="73" t="s">
        <v>426</v>
      </c>
      <c r="B811" s="73"/>
      <c r="C811" s="28"/>
    </row>
    <row r="812" spans="1:4" x14ac:dyDescent="0.25">
      <c r="A812" s="73" t="s">
        <v>446</v>
      </c>
      <c r="B812" s="73"/>
      <c r="C812" s="28"/>
    </row>
    <row r="813" spans="1:4" x14ac:dyDescent="0.25">
      <c r="A813" s="73" t="s">
        <v>447</v>
      </c>
      <c r="B813" s="73"/>
      <c r="C813" s="28"/>
    </row>
    <row r="814" spans="1:4" x14ac:dyDescent="0.25">
      <c r="A814" s="73" t="s">
        <v>448</v>
      </c>
      <c r="B814" s="73"/>
      <c r="C814" s="28"/>
    </row>
    <row r="815" spans="1:4" x14ac:dyDescent="0.25">
      <c r="A815" s="73" t="s">
        <v>449</v>
      </c>
      <c r="B815" s="73"/>
      <c r="C815" s="28"/>
    </row>
    <row r="816" spans="1:4" x14ac:dyDescent="0.25">
      <c r="A816" s="73" t="s">
        <v>450</v>
      </c>
      <c r="B816" s="73"/>
    </row>
    <row r="817" spans="1:4" x14ac:dyDescent="0.25">
      <c r="A817" s="70" t="s">
        <v>451</v>
      </c>
      <c r="B817" s="70"/>
    </row>
    <row r="818" spans="1:4" ht="14.45" customHeight="1" x14ac:dyDescent="0.25">
      <c r="A818" s="8" t="s">
        <v>113</v>
      </c>
      <c r="B818" s="30" t="str">
        <f>A809</f>
        <v>Lenovo ThinkSystem DE6600H storage configuration</v>
      </c>
    </row>
    <row r="819" spans="1:4" ht="14.45" customHeight="1" x14ac:dyDescent="0.25">
      <c r="A819" s="9" t="s">
        <v>114</v>
      </c>
      <c r="B819" s="33"/>
    </row>
    <row r="820" spans="1:4" x14ac:dyDescent="0.25">
      <c r="A820" s="9" t="s">
        <v>115</v>
      </c>
      <c r="B820" s="34">
        <f>IF(ISNUMBER('Exhibit_B_-_Discount_Sheet'!B90),'Exhibit_B_-_Discount_Sheet'!B90,0)</f>
        <v>0</v>
      </c>
    </row>
    <row r="821" spans="1:4" x14ac:dyDescent="0.25">
      <c r="A821" s="9" t="s">
        <v>116</v>
      </c>
      <c r="B821" s="34"/>
    </row>
    <row r="822" spans="1:4" x14ac:dyDescent="0.25">
      <c r="A822" s="9" t="s">
        <v>102</v>
      </c>
      <c r="B822" s="10">
        <f>B819- (B820*B819)</f>
        <v>0</v>
      </c>
    </row>
    <row r="823" spans="1:4" ht="61.5" customHeight="1" x14ac:dyDescent="0.25">
      <c r="A823" s="11" t="s">
        <v>117</v>
      </c>
      <c r="B823" s="43" t="s">
        <v>452</v>
      </c>
      <c r="C823" s="28"/>
      <c r="D823" s="29"/>
    </row>
    <row r="824" spans="1:4" ht="15.75" customHeight="1" x14ac:dyDescent="0.25"/>
    <row r="825" spans="1:4" x14ac:dyDescent="0.25">
      <c r="A825" s="71" t="s">
        <v>50</v>
      </c>
      <c r="B825" s="71"/>
      <c r="C825" s="6" t="str">
        <f>A825</f>
        <v xml:space="preserve">Category: Virtualization Software &amp; Renewals	</v>
      </c>
      <c r="D825" s="7">
        <f>B839</f>
        <v>0</v>
      </c>
    </row>
    <row r="826" spans="1:4" x14ac:dyDescent="0.25">
      <c r="A826" s="4" t="s">
        <v>453</v>
      </c>
      <c r="B826" s="5"/>
      <c r="C826" s="28" t="str">
        <f>A826</f>
        <v>VMware vSphere Foundation subscription and renewal — 1-Year Term</v>
      </c>
      <c r="D826" s="29">
        <f>B839</f>
        <v>0</v>
      </c>
    </row>
    <row r="827" spans="1:4" x14ac:dyDescent="0.25">
      <c r="A827" s="72" t="s">
        <v>454</v>
      </c>
      <c r="B827" s="72"/>
      <c r="C827" s="28"/>
    </row>
    <row r="828" spans="1:4" x14ac:dyDescent="0.25">
      <c r="A828" s="73" t="s">
        <v>455</v>
      </c>
      <c r="B828" s="73"/>
      <c r="C828" s="28"/>
    </row>
    <row r="829" spans="1:4" x14ac:dyDescent="0.25">
      <c r="A829" s="73" t="s">
        <v>456</v>
      </c>
      <c r="B829" s="73"/>
      <c r="C829" s="28"/>
    </row>
    <row r="830" spans="1:4" x14ac:dyDescent="0.25">
      <c r="A830" s="73" t="s">
        <v>457</v>
      </c>
      <c r="B830" s="73"/>
      <c r="C830" s="28"/>
    </row>
    <row r="831" spans="1:4" x14ac:dyDescent="0.25">
      <c r="A831" s="73" t="s">
        <v>458</v>
      </c>
      <c r="B831" s="73"/>
      <c r="C831" s="28"/>
    </row>
    <row r="832" spans="1:4" x14ac:dyDescent="0.25">
      <c r="A832" s="73" t="s">
        <v>459</v>
      </c>
      <c r="B832" s="73"/>
      <c r="C832" s="28"/>
    </row>
    <row r="833" spans="1:4" x14ac:dyDescent="0.25">
      <c r="A833" s="73" t="s">
        <v>460</v>
      </c>
      <c r="B833" s="73"/>
    </row>
    <row r="834" spans="1:4" x14ac:dyDescent="0.25">
      <c r="A834" s="70" t="s">
        <v>461</v>
      </c>
      <c r="B834" s="70"/>
    </row>
    <row r="835" spans="1:4" ht="14.45" customHeight="1" x14ac:dyDescent="0.25">
      <c r="A835" s="8" t="s">
        <v>113</v>
      </c>
      <c r="B835" s="30" t="str">
        <f>A826</f>
        <v>VMware vSphere Foundation subscription and renewal — 1-Year Term</v>
      </c>
    </row>
    <row r="836" spans="1:4" ht="14.45" customHeight="1" x14ac:dyDescent="0.25">
      <c r="A836" s="9" t="s">
        <v>114</v>
      </c>
      <c r="B836" s="33"/>
    </row>
    <row r="837" spans="1:4" x14ac:dyDescent="0.25">
      <c r="A837" s="9" t="s">
        <v>115</v>
      </c>
      <c r="B837" s="34">
        <f>IF(ISNUMBER('Exhibit_B_-_Discount_Sheet'!B97),'Exhibit_B_-_Discount_Sheet'!B97,0)</f>
        <v>0</v>
      </c>
    </row>
    <row r="838" spans="1:4" x14ac:dyDescent="0.25">
      <c r="A838" s="9" t="s">
        <v>116</v>
      </c>
      <c r="B838" s="34"/>
    </row>
    <row r="839" spans="1:4" x14ac:dyDescent="0.25">
      <c r="A839" s="9" t="s">
        <v>102</v>
      </c>
      <c r="B839" s="10">
        <f>B836- (B837*B836)</f>
        <v>0</v>
      </c>
    </row>
    <row r="840" spans="1:4" ht="15.75" customHeight="1" x14ac:dyDescent="0.25">
      <c r="A840" s="11" t="s">
        <v>117</v>
      </c>
      <c r="B840" s="43" t="s">
        <v>462</v>
      </c>
      <c r="C840" s="28"/>
      <c r="D840" s="29"/>
    </row>
    <row r="841" spans="1:4" ht="15.75" customHeight="1" x14ac:dyDescent="0.25"/>
    <row r="842" spans="1:4" x14ac:dyDescent="0.25">
      <c r="A842" s="71" t="s">
        <v>50</v>
      </c>
      <c r="B842" s="71"/>
      <c r="C842" s="6" t="str">
        <f>A842</f>
        <v xml:space="preserve">Category: Virtualization Software &amp; Renewals	</v>
      </c>
      <c r="D842" s="7">
        <f>B856</f>
        <v>0</v>
      </c>
    </row>
    <row r="843" spans="1:4" x14ac:dyDescent="0.25">
      <c r="A843" s="4" t="s">
        <v>463</v>
      </c>
      <c r="B843" s="5"/>
      <c r="C843" s="28" t="str">
        <f>A843</f>
        <v>VMware vSphere Foundation subscription and renewal — 3-Year Term</v>
      </c>
      <c r="D843" s="29">
        <f>B856</f>
        <v>0</v>
      </c>
    </row>
    <row r="844" spans="1:4" x14ac:dyDescent="0.25">
      <c r="A844" s="72" t="s">
        <v>454</v>
      </c>
      <c r="B844" s="72"/>
      <c r="C844" s="28"/>
    </row>
    <row r="845" spans="1:4" x14ac:dyDescent="0.25">
      <c r="A845" s="73" t="s">
        <v>455</v>
      </c>
      <c r="B845" s="73"/>
      <c r="C845" s="28"/>
    </row>
    <row r="846" spans="1:4" x14ac:dyDescent="0.25">
      <c r="A846" s="73" t="s">
        <v>456</v>
      </c>
      <c r="B846" s="73"/>
      <c r="C846" s="28"/>
    </row>
    <row r="847" spans="1:4" x14ac:dyDescent="0.25">
      <c r="A847" s="73" t="s">
        <v>457</v>
      </c>
      <c r="B847" s="73"/>
      <c r="C847" s="28"/>
    </row>
    <row r="848" spans="1:4" x14ac:dyDescent="0.25">
      <c r="A848" s="73" t="s">
        <v>458</v>
      </c>
      <c r="B848" s="73"/>
      <c r="C848" s="28"/>
    </row>
    <row r="849" spans="1:4" x14ac:dyDescent="0.25">
      <c r="A849" s="73" t="s">
        <v>464</v>
      </c>
      <c r="B849" s="73"/>
      <c r="C849" s="28"/>
    </row>
    <row r="850" spans="1:4" x14ac:dyDescent="0.25">
      <c r="A850" s="73" t="s">
        <v>460</v>
      </c>
      <c r="B850" s="73"/>
    </row>
    <row r="851" spans="1:4" x14ac:dyDescent="0.25">
      <c r="A851" s="70" t="s">
        <v>461</v>
      </c>
      <c r="B851" s="70"/>
    </row>
    <row r="852" spans="1:4" ht="14.45" customHeight="1" x14ac:dyDescent="0.25">
      <c r="A852" s="8" t="s">
        <v>113</v>
      </c>
      <c r="B852" s="30" t="str">
        <f>A843</f>
        <v>VMware vSphere Foundation subscription and renewal — 3-Year Term</v>
      </c>
    </row>
    <row r="853" spans="1:4" ht="14.45" customHeight="1" x14ac:dyDescent="0.25">
      <c r="A853" s="9" t="s">
        <v>114</v>
      </c>
      <c r="B853" s="33"/>
    </row>
    <row r="854" spans="1:4" x14ac:dyDescent="0.25">
      <c r="A854" s="9" t="s">
        <v>115</v>
      </c>
      <c r="B854" s="34">
        <f>IF(ISNUMBER('Exhibit_B_-_Discount_Sheet'!B97),'Exhibit_B_-_Discount_Sheet'!B97,0)</f>
        <v>0</v>
      </c>
    </row>
    <row r="855" spans="1:4" x14ac:dyDescent="0.25">
      <c r="A855" s="9" t="s">
        <v>116</v>
      </c>
      <c r="B855" s="34"/>
    </row>
    <row r="856" spans="1:4" x14ac:dyDescent="0.25">
      <c r="A856" s="9" t="s">
        <v>102</v>
      </c>
      <c r="B856" s="10">
        <f>B853- (B854*B853)</f>
        <v>0</v>
      </c>
    </row>
    <row r="857" spans="1:4" ht="15.75" customHeight="1" x14ac:dyDescent="0.25">
      <c r="A857" s="11" t="s">
        <v>117</v>
      </c>
      <c r="B857" s="35" t="s">
        <v>462</v>
      </c>
      <c r="C857" s="28"/>
      <c r="D857" s="29"/>
    </row>
    <row r="858" spans="1:4" ht="15.75" customHeight="1" x14ac:dyDescent="0.25"/>
    <row r="859" spans="1:4" x14ac:dyDescent="0.25">
      <c r="A859" s="71" t="s">
        <v>50</v>
      </c>
      <c r="B859" s="71"/>
      <c r="C859" s="6" t="str">
        <f>A859</f>
        <v xml:space="preserve">Category: Virtualization Software &amp; Renewals	</v>
      </c>
      <c r="D859" s="7">
        <f>B873</f>
        <v>0</v>
      </c>
    </row>
    <row r="860" spans="1:4" x14ac:dyDescent="0.25">
      <c r="A860" s="4" t="s">
        <v>465</v>
      </c>
      <c r="B860" s="5"/>
      <c r="C860" s="28" t="str">
        <f>A860</f>
        <v>VMware vSphere Foundation subscription and renewal — 5-Year Term</v>
      </c>
      <c r="D860" s="29">
        <f>B873</f>
        <v>0</v>
      </c>
    </row>
    <row r="861" spans="1:4" x14ac:dyDescent="0.25">
      <c r="A861" s="72" t="s">
        <v>454</v>
      </c>
      <c r="B861" s="72"/>
      <c r="C861" s="28"/>
    </row>
    <row r="862" spans="1:4" x14ac:dyDescent="0.25">
      <c r="A862" s="73" t="s">
        <v>455</v>
      </c>
      <c r="B862" s="73"/>
      <c r="C862" s="28"/>
    </row>
    <row r="863" spans="1:4" x14ac:dyDescent="0.25">
      <c r="A863" s="73" t="s">
        <v>456</v>
      </c>
      <c r="B863" s="73"/>
      <c r="C863" s="28"/>
    </row>
    <row r="864" spans="1:4" x14ac:dyDescent="0.25">
      <c r="A864" s="73" t="s">
        <v>457</v>
      </c>
      <c r="B864" s="73"/>
      <c r="C864" s="28"/>
    </row>
    <row r="865" spans="1:4" x14ac:dyDescent="0.25">
      <c r="A865" s="73" t="s">
        <v>458</v>
      </c>
      <c r="B865" s="73"/>
      <c r="C865" s="28"/>
    </row>
    <row r="866" spans="1:4" x14ac:dyDescent="0.25">
      <c r="A866" s="73" t="s">
        <v>466</v>
      </c>
      <c r="B866" s="73"/>
      <c r="C866" s="28"/>
    </row>
    <row r="867" spans="1:4" x14ac:dyDescent="0.25">
      <c r="A867" s="73" t="s">
        <v>460</v>
      </c>
      <c r="B867" s="73"/>
    </row>
    <row r="868" spans="1:4" x14ac:dyDescent="0.25">
      <c r="A868" s="70" t="s">
        <v>461</v>
      </c>
      <c r="B868" s="70"/>
    </row>
    <row r="869" spans="1:4" ht="14.45" customHeight="1" x14ac:dyDescent="0.25">
      <c r="A869" s="8" t="s">
        <v>113</v>
      </c>
      <c r="B869" s="30" t="str">
        <f>A860</f>
        <v>VMware vSphere Foundation subscription and renewal — 5-Year Term</v>
      </c>
    </row>
    <row r="870" spans="1:4" ht="14.45" customHeight="1" x14ac:dyDescent="0.25">
      <c r="A870" s="9" t="s">
        <v>114</v>
      </c>
      <c r="B870" s="33"/>
    </row>
    <row r="871" spans="1:4" x14ac:dyDescent="0.25">
      <c r="A871" s="9" t="s">
        <v>115</v>
      </c>
      <c r="B871" s="34">
        <f>IF(ISNUMBER('Exhibit_B_-_Discount_Sheet'!B97),'Exhibit_B_-_Discount_Sheet'!B97,0)</f>
        <v>0</v>
      </c>
    </row>
    <row r="872" spans="1:4" x14ac:dyDescent="0.25">
      <c r="A872" s="9" t="s">
        <v>116</v>
      </c>
      <c r="B872" s="34"/>
    </row>
    <row r="873" spans="1:4" x14ac:dyDescent="0.25">
      <c r="A873" s="9" t="s">
        <v>102</v>
      </c>
      <c r="B873" s="10">
        <f>B870- (B871*B870)</f>
        <v>0</v>
      </c>
    </row>
    <row r="874" spans="1:4" ht="15.75" customHeight="1" x14ac:dyDescent="0.25">
      <c r="A874" s="11" t="s">
        <v>117</v>
      </c>
      <c r="B874" s="35" t="s">
        <v>462</v>
      </c>
      <c r="C874" s="28"/>
      <c r="D874" s="29"/>
    </row>
    <row r="875" spans="1:4" ht="15.75" customHeight="1" x14ac:dyDescent="0.25"/>
    <row r="876" spans="1:4" x14ac:dyDescent="0.25">
      <c r="A876" s="71" t="s">
        <v>50</v>
      </c>
      <c r="B876" s="71"/>
      <c r="C876" s="6" t="str">
        <f>A876</f>
        <v xml:space="preserve">Category: Virtualization Software &amp; Renewals	</v>
      </c>
      <c r="D876" s="7">
        <f>B890</f>
        <v>0</v>
      </c>
    </row>
    <row r="877" spans="1:4" ht="30" x14ac:dyDescent="0.25">
      <c r="A877" s="4" t="s">
        <v>467</v>
      </c>
      <c r="B877" s="5"/>
      <c r="C877" s="28" t="str">
        <f>A877</f>
        <v>Cisco Intersight Infrastructure Services Advantage subscription — 1-Year Term</v>
      </c>
      <c r="D877" s="29">
        <f>B890</f>
        <v>0</v>
      </c>
    </row>
    <row r="878" spans="1:4" x14ac:dyDescent="0.25">
      <c r="A878" s="72" t="s">
        <v>468</v>
      </c>
      <c r="B878" s="72"/>
      <c r="C878" s="28"/>
    </row>
    <row r="879" spans="1:4" x14ac:dyDescent="0.25">
      <c r="A879" s="73" t="s">
        <v>469</v>
      </c>
      <c r="B879" s="73"/>
      <c r="C879" s="28"/>
    </row>
    <row r="880" spans="1:4" x14ac:dyDescent="0.25">
      <c r="A880" s="73" t="s">
        <v>470</v>
      </c>
      <c r="B880" s="73"/>
      <c r="C880" s="28"/>
    </row>
    <row r="881" spans="1:4" x14ac:dyDescent="0.25">
      <c r="A881" s="73" t="s">
        <v>471</v>
      </c>
      <c r="B881" s="73"/>
      <c r="C881" s="28"/>
    </row>
    <row r="882" spans="1:4" x14ac:dyDescent="0.25">
      <c r="A882" s="73" t="s">
        <v>472</v>
      </c>
      <c r="B882" s="73"/>
      <c r="C882" s="28"/>
    </row>
    <row r="883" spans="1:4" x14ac:dyDescent="0.25">
      <c r="A883" s="73" t="s">
        <v>459</v>
      </c>
      <c r="B883" s="73"/>
    </row>
    <row r="884" spans="1:4" x14ac:dyDescent="0.25">
      <c r="A884" s="73" t="s">
        <v>473</v>
      </c>
      <c r="B884" s="73"/>
    </row>
    <row r="885" spans="1:4" x14ac:dyDescent="0.25">
      <c r="A885" s="70" t="s">
        <v>474</v>
      </c>
      <c r="B885" s="70"/>
    </row>
    <row r="886" spans="1:4" ht="14.45" customHeight="1" x14ac:dyDescent="0.25">
      <c r="A886" s="8" t="s">
        <v>113</v>
      </c>
      <c r="B886" s="30" t="str">
        <f>A877</f>
        <v>Cisco Intersight Infrastructure Services Advantage subscription — 1-Year Term</v>
      </c>
    </row>
    <row r="887" spans="1:4" x14ac:dyDescent="0.25">
      <c r="A887" s="9" t="s">
        <v>114</v>
      </c>
      <c r="B887" s="33"/>
    </row>
    <row r="888" spans="1:4" x14ac:dyDescent="0.25">
      <c r="A888" s="9" t="s">
        <v>115</v>
      </c>
      <c r="B888" s="34">
        <f>IF(ISNUMBER('Exhibit_B_-_Discount_Sheet'!B98),'Exhibit_B_-_Discount_Sheet'!B98,0)</f>
        <v>0</v>
      </c>
    </row>
    <row r="889" spans="1:4" x14ac:dyDescent="0.25">
      <c r="A889" s="9" t="s">
        <v>116</v>
      </c>
      <c r="B889" s="34"/>
    </row>
    <row r="890" spans="1:4" x14ac:dyDescent="0.25">
      <c r="A890" s="9" t="s">
        <v>102</v>
      </c>
      <c r="B890" s="10">
        <f>B887- (B888*B887)</f>
        <v>0</v>
      </c>
      <c r="C890" s="28"/>
      <c r="D890" s="29"/>
    </row>
    <row r="891" spans="1:4" ht="75" x14ac:dyDescent="0.25">
      <c r="A891" s="11" t="s">
        <v>117</v>
      </c>
      <c r="B891" s="43" t="s">
        <v>475</v>
      </c>
    </row>
    <row r="892" spans="1:4" x14ac:dyDescent="0.25">
      <c r="C892" s="13"/>
    </row>
    <row r="893" spans="1:4" x14ac:dyDescent="0.25">
      <c r="A893" s="71" t="s">
        <v>50</v>
      </c>
      <c r="B893" s="71"/>
      <c r="C893" s="6" t="str">
        <f>A893</f>
        <v xml:space="preserve">Category: Virtualization Software &amp; Renewals	</v>
      </c>
      <c r="D893" s="7">
        <f>B907</f>
        <v>0</v>
      </c>
    </row>
    <row r="894" spans="1:4" ht="30" x14ac:dyDescent="0.25">
      <c r="A894" s="4" t="s">
        <v>476</v>
      </c>
      <c r="B894" s="5"/>
      <c r="C894" s="28" t="str">
        <f>A894</f>
        <v>Cisco Intersight Infrastructure Services Advantage subscription — 3-Year Term</v>
      </c>
      <c r="D894" s="29">
        <f>B907</f>
        <v>0</v>
      </c>
    </row>
    <row r="895" spans="1:4" x14ac:dyDescent="0.25">
      <c r="A895" s="72" t="s">
        <v>468</v>
      </c>
      <c r="B895" s="72"/>
      <c r="C895" s="28"/>
    </row>
    <row r="896" spans="1:4" x14ac:dyDescent="0.25">
      <c r="A896" s="73" t="s">
        <v>469</v>
      </c>
      <c r="B896" s="73"/>
      <c r="C896" s="28"/>
    </row>
    <row r="897" spans="1:4" x14ac:dyDescent="0.25">
      <c r="A897" s="73" t="s">
        <v>470</v>
      </c>
      <c r="B897" s="73"/>
      <c r="C897" s="28"/>
    </row>
    <row r="898" spans="1:4" x14ac:dyDescent="0.25">
      <c r="A898" s="73" t="s">
        <v>471</v>
      </c>
      <c r="B898" s="73"/>
      <c r="C898" s="28"/>
    </row>
    <row r="899" spans="1:4" x14ac:dyDescent="0.25">
      <c r="A899" s="73" t="s">
        <v>472</v>
      </c>
      <c r="B899" s="73"/>
      <c r="C899" s="28"/>
    </row>
    <row r="900" spans="1:4" x14ac:dyDescent="0.25">
      <c r="A900" s="73" t="s">
        <v>464</v>
      </c>
      <c r="B900" s="73"/>
    </row>
    <row r="901" spans="1:4" x14ac:dyDescent="0.25">
      <c r="A901" s="73" t="s">
        <v>473</v>
      </c>
      <c r="B901" s="73"/>
    </row>
    <row r="902" spans="1:4" x14ac:dyDescent="0.25">
      <c r="A902" s="70" t="s">
        <v>474</v>
      </c>
      <c r="B902" s="70"/>
    </row>
    <row r="903" spans="1:4" ht="14.45" customHeight="1" x14ac:dyDescent="0.25">
      <c r="A903" s="8" t="s">
        <v>113</v>
      </c>
      <c r="B903" s="30" t="str">
        <f>A894</f>
        <v>Cisco Intersight Infrastructure Services Advantage subscription — 3-Year Term</v>
      </c>
    </row>
    <row r="904" spans="1:4" x14ac:dyDescent="0.25">
      <c r="A904" s="9" t="s">
        <v>114</v>
      </c>
      <c r="B904" s="33"/>
    </row>
    <row r="905" spans="1:4" x14ac:dyDescent="0.25">
      <c r="A905" s="9" t="s">
        <v>115</v>
      </c>
      <c r="B905" s="34">
        <f>IF(ISNUMBER('Exhibit_B_-_Discount_Sheet'!B98),'Exhibit_B_-_Discount_Sheet'!B98,0)</f>
        <v>0</v>
      </c>
    </row>
    <row r="906" spans="1:4" x14ac:dyDescent="0.25">
      <c r="A906" s="9" t="s">
        <v>116</v>
      </c>
      <c r="B906" s="34"/>
    </row>
    <row r="907" spans="1:4" x14ac:dyDescent="0.25">
      <c r="A907" s="9" t="s">
        <v>102</v>
      </c>
      <c r="B907" s="10">
        <f>B904- (B905*B904)</f>
        <v>0</v>
      </c>
      <c r="C907" s="28"/>
      <c r="D907" s="29"/>
    </row>
    <row r="908" spans="1:4" ht="75" x14ac:dyDescent="0.25">
      <c r="A908" s="11" t="s">
        <v>117</v>
      </c>
      <c r="B908" s="35" t="s">
        <v>475</v>
      </c>
    </row>
    <row r="909" spans="1:4" x14ac:dyDescent="0.25">
      <c r="C909" s="13"/>
    </row>
    <row r="910" spans="1:4" x14ac:dyDescent="0.25">
      <c r="A910" s="71" t="s">
        <v>50</v>
      </c>
      <c r="B910" s="71"/>
      <c r="C910" s="6" t="str">
        <f>A910</f>
        <v xml:space="preserve">Category: Virtualization Software &amp; Renewals	</v>
      </c>
      <c r="D910" s="7">
        <f>B924</f>
        <v>0</v>
      </c>
    </row>
    <row r="911" spans="1:4" ht="30" x14ac:dyDescent="0.25">
      <c r="A911" s="4" t="s">
        <v>477</v>
      </c>
      <c r="B911" s="5"/>
      <c r="C911" s="28" t="str">
        <f>A911</f>
        <v>Cisco Intersight Infrastructure Services Advantage subscription — 5-Year Term</v>
      </c>
      <c r="D911" s="29">
        <f>B924</f>
        <v>0</v>
      </c>
    </row>
    <row r="912" spans="1:4" x14ac:dyDescent="0.25">
      <c r="A912" s="72" t="s">
        <v>468</v>
      </c>
      <c r="B912" s="72"/>
      <c r="C912" s="28"/>
    </row>
    <row r="913" spans="1:4" x14ac:dyDescent="0.25">
      <c r="A913" s="73" t="s">
        <v>469</v>
      </c>
      <c r="B913" s="73"/>
      <c r="C913" s="28"/>
    </row>
    <row r="914" spans="1:4" x14ac:dyDescent="0.25">
      <c r="A914" s="73" t="s">
        <v>470</v>
      </c>
      <c r="B914" s="73"/>
      <c r="C914" s="28"/>
    </row>
    <row r="915" spans="1:4" x14ac:dyDescent="0.25">
      <c r="A915" s="73" t="s">
        <v>471</v>
      </c>
      <c r="B915" s="73"/>
      <c r="C915" s="28"/>
    </row>
    <row r="916" spans="1:4" x14ac:dyDescent="0.25">
      <c r="A916" s="73" t="s">
        <v>472</v>
      </c>
      <c r="B916" s="73"/>
      <c r="C916" s="28"/>
    </row>
    <row r="917" spans="1:4" x14ac:dyDescent="0.25">
      <c r="A917" s="73" t="s">
        <v>466</v>
      </c>
      <c r="B917" s="73"/>
    </row>
    <row r="918" spans="1:4" x14ac:dyDescent="0.25">
      <c r="A918" s="73" t="s">
        <v>473</v>
      </c>
      <c r="B918" s="73"/>
    </row>
    <row r="919" spans="1:4" x14ac:dyDescent="0.25">
      <c r="A919" s="70" t="s">
        <v>474</v>
      </c>
      <c r="B919" s="70"/>
    </row>
    <row r="920" spans="1:4" ht="14.45" customHeight="1" x14ac:dyDescent="0.25">
      <c r="A920" s="8" t="s">
        <v>113</v>
      </c>
      <c r="B920" s="30" t="str">
        <f>A911</f>
        <v>Cisco Intersight Infrastructure Services Advantage subscription — 5-Year Term</v>
      </c>
    </row>
    <row r="921" spans="1:4" x14ac:dyDescent="0.25">
      <c r="A921" s="9" t="s">
        <v>114</v>
      </c>
      <c r="B921" s="33"/>
    </row>
    <row r="922" spans="1:4" x14ac:dyDescent="0.25">
      <c r="A922" s="9" t="s">
        <v>115</v>
      </c>
      <c r="B922" s="34">
        <f>IF(ISNUMBER('Exhibit_B_-_Discount_Sheet'!B98),'Exhibit_B_-_Discount_Sheet'!B98,0)</f>
        <v>0</v>
      </c>
    </row>
    <row r="923" spans="1:4" x14ac:dyDescent="0.25">
      <c r="A923" s="9" t="s">
        <v>116</v>
      </c>
      <c r="B923" s="34"/>
    </row>
    <row r="924" spans="1:4" x14ac:dyDescent="0.25">
      <c r="A924" s="9" t="s">
        <v>102</v>
      </c>
      <c r="B924" s="10">
        <f>B921- (B922*B921)</f>
        <v>0</v>
      </c>
      <c r="C924" s="28"/>
      <c r="D924" s="29"/>
    </row>
    <row r="925" spans="1:4" ht="75" x14ac:dyDescent="0.25">
      <c r="A925" s="11" t="s">
        <v>117</v>
      </c>
      <c r="B925" s="35" t="s">
        <v>475</v>
      </c>
    </row>
    <row r="926" spans="1:4" x14ac:dyDescent="0.25">
      <c r="C926" s="13"/>
    </row>
    <row r="927" spans="1:4" ht="29.45" customHeight="1" x14ac:dyDescent="0.25">
      <c r="A927" s="71" t="s">
        <v>50</v>
      </c>
      <c r="B927" s="71"/>
      <c r="C927" t="str">
        <f>A927</f>
        <v xml:space="preserve">Category: Virtualization Software &amp; Renewals	</v>
      </c>
      <c r="D927" s="7">
        <f>B941</f>
        <v>0</v>
      </c>
    </row>
    <row r="928" spans="1:4" ht="30" x14ac:dyDescent="0.25">
      <c r="A928" s="4" t="s">
        <v>478</v>
      </c>
      <c r="B928" s="5"/>
      <c r="C928" s="13" t="str">
        <f>A928</f>
        <v>ExtremeCloud IQ subscription and renewal — 1-Year Term</v>
      </c>
      <c r="D928" s="7">
        <f>B941</f>
        <v>0</v>
      </c>
    </row>
    <row r="929" spans="1:4" x14ac:dyDescent="0.25">
      <c r="A929" s="72" t="s">
        <v>479</v>
      </c>
      <c r="B929" s="72"/>
      <c r="C929" s="28"/>
    </row>
    <row r="930" spans="1:4" x14ac:dyDescent="0.25">
      <c r="A930" s="73" t="s">
        <v>480</v>
      </c>
      <c r="B930" s="73"/>
      <c r="C930" s="28"/>
    </row>
    <row r="931" spans="1:4" x14ac:dyDescent="0.25">
      <c r="A931" s="73" t="s">
        <v>481</v>
      </c>
      <c r="B931" s="73"/>
      <c r="C931" s="28"/>
    </row>
    <row r="932" spans="1:4" x14ac:dyDescent="0.25">
      <c r="A932" s="73" t="s">
        <v>482</v>
      </c>
      <c r="B932" s="73"/>
      <c r="C932" s="28"/>
    </row>
    <row r="933" spans="1:4" x14ac:dyDescent="0.25">
      <c r="A933" s="73" t="s">
        <v>483</v>
      </c>
      <c r="B933" s="73"/>
      <c r="C933" s="28"/>
    </row>
    <row r="934" spans="1:4" x14ac:dyDescent="0.25">
      <c r="A934" s="73" t="s">
        <v>459</v>
      </c>
      <c r="B934" s="73"/>
      <c r="C934" s="28"/>
    </row>
    <row r="935" spans="1:4" x14ac:dyDescent="0.25">
      <c r="A935" s="73" t="s">
        <v>484</v>
      </c>
      <c r="B935" s="73"/>
      <c r="C935" s="28"/>
    </row>
    <row r="936" spans="1:4" x14ac:dyDescent="0.25">
      <c r="A936" s="70"/>
      <c r="B936" s="70"/>
      <c r="C936" s="28"/>
    </row>
    <row r="937" spans="1:4" ht="15" customHeight="1" x14ac:dyDescent="0.25">
      <c r="A937" s="8" t="s">
        <v>113</v>
      </c>
      <c r="B937" s="30" t="str">
        <f>A928</f>
        <v>ExtremeCloud IQ subscription and renewal — 1-Year Term</v>
      </c>
      <c r="C937" s="28"/>
    </row>
    <row r="938" spans="1:4" ht="15" customHeight="1" x14ac:dyDescent="0.25">
      <c r="A938" s="9" t="s">
        <v>114</v>
      </c>
      <c r="B938" s="33"/>
      <c r="C938" s="28"/>
    </row>
    <row r="939" spans="1:4" ht="15" customHeight="1" x14ac:dyDescent="0.25">
      <c r="A939" s="9" t="s">
        <v>115</v>
      </c>
      <c r="B939" s="34">
        <f>IF(ISNUMBER('Exhibit_B_-_Discount_Sheet'!B99),'Exhibit_B_-_Discount_Sheet'!B99,0)</f>
        <v>0</v>
      </c>
    </row>
    <row r="940" spans="1:4" ht="15" customHeight="1" x14ac:dyDescent="0.25">
      <c r="A940" s="9" t="s">
        <v>116</v>
      </c>
      <c r="B940" s="34"/>
    </row>
    <row r="941" spans="1:4" ht="14.45" customHeight="1" x14ac:dyDescent="0.25">
      <c r="A941" s="9" t="s">
        <v>102</v>
      </c>
      <c r="B941" s="10">
        <f>B938- (B939*B938)</f>
        <v>0</v>
      </c>
    </row>
    <row r="942" spans="1:4" ht="60" x14ac:dyDescent="0.25">
      <c r="A942" s="11" t="s">
        <v>117</v>
      </c>
      <c r="B942" s="43" t="s">
        <v>485</v>
      </c>
    </row>
    <row r="944" spans="1:4" ht="29.45" customHeight="1" x14ac:dyDescent="0.25">
      <c r="A944" s="71" t="s">
        <v>50</v>
      </c>
      <c r="B944" s="71"/>
      <c r="C944" t="str">
        <f>A944</f>
        <v xml:space="preserve">Category: Virtualization Software &amp; Renewals	</v>
      </c>
      <c r="D944" s="7">
        <f>B958</f>
        <v>0</v>
      </c>
    </row>
    <row r="945" spans="1:4" ht="30" x14ac:dyDescent="0.25">
      <c r="A945" s="4" t="s">
        <v>486</v>
      </c>
      <c r="B945" s="5"/>
      <c r="C945" s="13" t="str">
        <f>A945</f>
        <v>ExtremeCloud IQ subscription and renewal — 3-Year Term</v>
      </c>
      <c r="D945" s="7">
        <f>B958</f>
        <v>0</v>
      </c>
    </row>
    <row r="946" spans="1:4" x14ac:dyDescent="0.25">
      <c r="A946" s="72" t="s">
        <v>479</v>
      </c>
      <c r="B946" s="72"/>
      <c r="C946" s="28"/>
    </row>
    <row r="947" spans="1:4" x14ac:dyDescent="0.25">
      <c r="A947" s="73" t="s">
        <v>480</v>
      </c>
      <c r="B947" s="73"/>
      <c r="C947" s="28"/>
    </row>
    <row r="948" spans="1:4" x14ac:dyDescent="0.25">
      <c r="A948" s="73" t="s">
        <v>481</v>
      </c>
      <c r="B948" s="73"/>
      <c r="C948" s="28"/>
    </row>
    <row r="949" spans="1:4" x14ac:dyDescent="0.25">
      <c r="A949" s="73" t="s">
        <v>482</v>
      </c>
      <c r="B949" s="73"/>
      <c r="C949" s="28"/>
    </row>
    <row r="950" spans="1:4" x14ac:dyDescent="0.25">
      <c r="A950" s="73" t="s">
        <v>483</v>
      </c>
      <c r="B950" s="73"/>
      <c r="C950" s="28"/>
    </row>
    <row r="951" spans="1:4" x14ac:dyDescent="0.25">
      <c r="A951" s="73" t="s">
        <v>464</v>
      </c>
      <c r="B951" s="73"/>
      <c r="C951" s="28"/>
    </row>
    <row r="952" spans="1:4" x14ac:dyDescent="0.25">
      <c r="A952" s="73" t="s">
        <v>484</v>
      </c>
      <c r="B952" s="73"/>
      <c r="C952" s="28"/>
    </row>
    <row r="953" spans="1:4" x14ac:dyDescent="0.25">
      <c r="A953" s="70"/>
      <c r="B953" s="70"/>
      <c r="C953" s="28"/>
    </row>
    <row r="954" spans="1:4" ht="15" customHeight="1" x14ac:dyDescent="0.25">
      <c r="A954" s="8" t="s">
        <v>113</v>
      </c>
      <c r="B954" s="30" t="str">
        <f>A945</f>
        <v>ExtremeCloud IQ subscription and renewal — 3-Year Term</v>
      </c>
      <c r="C954" s="28"/>
    </row>
    <row r="955" spans="1:4" ht="15" customHeight="1" x14ac:dyDescent="0.25">
      <c r="A955" s="9" t="s">
        <v>114</v>
      </c>
      <c r="B955" s="33"/>
      <c r="C955" s="28"/>
    </row>
    <row r="956" spans="1:4" ht="15" customHeight="1" x14ac:dyDescent="0.25">
      <c r="A956" s="9" t="s">
        <v>115</v>
      </c>
      <c r="B956" s="34">
        <f>IF(ISNUMBER('Exhibit_B_-_Discount_Sheet'!B99),'Exhibit_B_-_Discount_Sheet'!B99,0)</f>
        <v>0</v>
      </c>
    </row>
    <row r="957" spans="1:4" ht="15" customHeight="1" x14ac:dyDescent="0.25">
      <c r="A957" s="9" t="s">
        <v>116</v>
      </c>
      <c r="B957" s="34"/>
    </row>
    <row r="958" spans="1:4" ht="14.45" customHeight="1" x14ac:dyDescent="0.25">
      <c r="A958" s="9" t="s">
        <v>102</v>
      </c>
      <c r="B958" s="10">
        <f>B955- (B956*B955)</f>
        <v>0</v>
      </c>
    </row>
    <row r="959" spans="1:4" ht="60" x14ac:dyDescent="0.25">
      <c r="A959" s="11" t="s">
        <v>117</v>
      </c>
      <c r="B959" s="35" t="s">
        <v>485</v>
      </c>
    </row>
    <row r="961" spans="1:4" ht="29.45" customHeight="1" x14ac:dyDescent="0.25">
      <c r="A961" s="71" t="s">
        <v>50</v>
      </c>
      <c r="B961" s="71"/>
      <c r="C961" t="str">
        <f>A961</f>
        <v xml:space="preserve">Category: Virtualization Software &amp; Renewals	</v>
      </c>
      <c r="D961" s="7">
        <f>B975</f>
        <v>0</v>
      </c>
    </row>
    <row r="962" spans="1:4" ht="30" x14ac:dyDescent="0.25">
      <c r="A962" s="4" t="s">
        <v>487</v>
      </c>
      <c r="B962" s="5"/>
      <c r="C962" s="13" t="str">
        <f>A962</f>
        <v>ExtremeCloud IQ subscription and renewal — 5-Year Term</v>
      </c>
      <c r="D962" s="7">
        <f>B975</f>
        <v>0</v>
      </c>
    </row>
    <row r="963" spans="1:4" x14ac:dyDescent="0.25">
      <c r="A963" s="72" t="s">
        <v>479</v>
      </c>
      <c r="B963" s="72"/>
      <c r="C963" s="28"/>
    </row>
    <row r="964" spans="1:4" x14ac:dyDescent="0.25">
      <c r="A964" s="73" t="s">
        <v>480</v>
      </c>
      <c r="B964" s="73"/>
      <c r="C964" s="28"/>
    </row>
    <row r="965" spans="1:4" x14ac:dyDescent="0.25">
      <c r="A965" s="73" t="s">
        <v>481</v>
      </c>
      <c r="B965" s="73"/>
      <c r="C965" s="28"/>
    </row>
    <row r="966" spans="1:4" x14ac:dyDescent="0.25">
      <c r="A966" s="73" t="s">
        <v>482</v>
      </c>
      <c r="B966" s="73"/>
      <c r="C966" s="28"/>
    </row>
    <row r="967" spans="1:4" x14ac:dyDescent="0.25">
      <c r="A967" s="73" t="s">
        <v>483</v>
      </c>
      <c r="B967" s="73"/>
      <c r="C967" s="28"/>
    </row>
    <row r="968" spans="1:4" x14ac:dyDescent="0.25">
      <c r="A968" s="73" t="s">
        <v>466</v>
      </c>
      <c r="B968" s="73"/>
      <c r="C968" s="28"/>
    </row>
    <row r="969" spans="1:4" x14ac:dyDescent="0.25">
      <c r="A969" s="73" t="s">
        <v>484</v>
      </c>
      <c r="B969" s="73"/>
      <c r="C969" s="28"/>
    </row>
    <row r="970" spans="1:4" x14ac:dyDescent="0.25">
      <c r="A970" s="70"/>
      <c r="B970" s="70"/>
      <c r="C970" s="28"/>
    </row>
    <row r="971" spans="1:4" ht="15" customHeight="1" x14ac:dyDescent="0.25">
      <c r="A971" s="8" t="s">
        <v>113</v>
      </c>
      <c r="B971" s="30" t="str">
        <f>A962</f>
        <v>ExtremeCloud IQ subscription and renewal — 5-Year Term</v>
      </c>
      <c r="C971" s="28"/>
    </row>
    <row r="972" spans="1:4" ht="15" customHeight="1" x14ac:dyDescent="0.25">
      <c r="A972" s="9" t="s">
        <v>114</v>
      </c>
      <c r="B972" s="33"/>
      <c r="C972" s="28"/>
    </row>
    <row r="973" spans="1:4" ht="15" customHeight="1" x14ac:dyDescent="0.25">
      <c r="A973" s="9" t="s">
        <v>115</v>
      </c>
      <c r="B973" s="34">
        <f>IF(ISNUMBER('Exhibit_B_-_Discount_Sheet'!B99),'Exhibit_B_-_Discount_Sheet'!B99,0)</f>
        <v>0</v>
      </c>
    </row>
    <row r="974" spans="1:4" ht="15" customHeight="1" x14ac:dyDescent="0.25">
      <c r="A974" s="9" t="s">
        <v>116</v>
      </c>
      <c r="B974" s="34"/>
    </row>
    <row r="975" spans="1:4" ht="14.45" customHeight="1" x14ac:dyDescent="0.25">
      <c r="A975" s="9" t="s">
        <v>102</v>
      </c>
      <c r="B975" s="10">
        <f>B972- (B973*B972)</f>
        <v>0</v>
      </c>
    </row>
    <row r="976" spans="1:4" ht="60" x14ac:dyDescent="0.25">
      <c r="A976" s="11" t="s">
        <v>117</v>
      </c>
      <c r="B976" s="35" t="s">
        <v>485</v>
      </c>
    </row>
    <row r="978" spans="1:4" ht="15.75" customHeight="1" x14ac:dyDescent="0.25">
      <c r="A978" s="71" t="s">
        <v>50</v>
      </c>
      <c r="B978" s="71"/>
      <c r="C978" s="28" t="str">
        <f>A978</f>
        <v xml:space="preserve">Category: Virtualization Software &amp; Renewals	</v>
      </c>
      <c r="D978" s="29">
        <f>B992</f>
        <v>0</v>
      </c>
    </row>
    <row r="979" spans="1:4" x14ac:dyDescent="0.25">
      <c r="A979" s="4" t="s">
        <v>488</v>
      </c>
      <c r="B979" s="5"/>
      <c r="C979" s="6" t="str">
        <f>A979</f>
        <v>Fortinet FortiManager-VM subscription and renewal — 1-Year Term</v>
      </c>
      <c r="D979" s="7">
        <f>B994</f>
        <v>0</v>
      </c>
    </row>
    <row r="980" spans="1:4" x14ac:dyDescent="0.25">
      <c r="A980" s="72" t="s">
        <v>489</v>
      </c>
      <c r="B980" s="72"/>
      <c r="C980" s="28"/>
    </row>
    <row r="981" spans="1:4" x14ac:dyDescent="0.25">
      <c r="A981" s="73" t="s">
        <v>490</v>
      </c>
      <c r="B981" s="73"/>
    </row>
    <row r="982" spans="1:4" x14ac:dyDescent="0.25">
      <c r="A982" s="73" t="s">
        <v>491</v>
      </c>
      <c r="B982" s="73"/>
    </row>
    <row r="983" spans="1:4" x14ac:dyDescent="0.25">
      <c r="A983" s="73" t="s">
        <v>492</v>
      </c>
      <c r="B983" s="73"/>
      <c r="C983" s="28"/>
    </row>
    <row r="984" spans="1:4" x14ac:dyDescent="0.25">
      <c r="A984" s="73" t="s">
        <v>493</v>
      </c>
      <c r="B984" s="73"/>
      <c r="C984" s="28"/>
    </row>
    <row r="985" spans="1:4" x14ac:dyDescent="0.25">
      <c r="A985" s="73" t="s">
        <v>459</v>
      </c>
      <c r="B985" s="73"/>
      <c r="C985" s="28"/>
    </row>
    <row r="986" spans="1:4" x14ac:dyDescent="0.25">
      <c r="A986" s="73" t="s">
        <v>494</v>
      </c>
      <c r="B986" s="73"/>
      <c r="C986" s="28"/>
    </row>
    <row r="987" spans="1:4" x14ac:dyDescent="0.25">
      <c r="A987" s="70"/>
      <c r="B987" s="70"/>
      <c r="C987" s="28"/>
    </row>
    <row r="988" spans="1:4" ht="14.45" customHeight="1" x14ac:dyDescent="0.25">
      <c r="A988" s="8" t="s">
        <v>113</v>
      </c>
      <c r="B988" s="30" t="str">
        <f>A979</f>
        <v>Fortinet FortiManager-VM subscription and renewal — 1-Year Term</v>
      </c>
      <c r="C988" s="28"/>
    </row>
    <row r="989" spans="1:4" ht="15" customHeight="1" x14ac:dyDescent="0.25">
      <c r="A989" s="9" t="s">
        <v>114</v>
      </c>
      <c r="B989" s="33"/>
      <c r="C989" s="28"/>
    </row>
    <row r="990" spans="1:4" ht="15" customHeight="1" x14ac:dyDescent="0.25">
      <c r="A990" s="9" t="s">
        <v>115</v>
      </c>
      <c r="B990" s="34">
        <f>IF(ISNUMBER('Exhibit_B_-_Discount_Sheet'!B100),'Exhibit_B_-_Discount_Sheet'!B100,0)</f>
        <v>0</v>
      </c>
    </row>
    <row r="991" spans="1:4" ht="15" customHeight="1" x14ac:dyDescent="0.25">
      <c r="A991" s="9" t="s">
        <v>116</v>
      </c>
      <c r="B991" s="34"/>
    </row>
    <row r="992" spans="1:4" ht="14.45" customHeight="1" x14ac:dyDescent="0.25">
      <c r="A992" s="9" t="s">
        <v>102</v>
      </c>
      <c r="B992" s="10">
        <f>B989-(B990*B989)</f>
        <v>0</v>
      </c>
    </row>
    <row r="993" spans="1:4" ht="14.45" customHeight="1" x14ac:dyDescent="0.25">
      <c r="A993" s="11" t="s">
        <v>117</v>
      </c>
      <c r="B993" s="43" t="s">
        <v>495</v>
      </c>
    </row>
    <row r="994" spans="1:4" x14ac:dyDescent="0.25">
      <c r="A994" s="9"/>
      <c r="B994" s="10"/>
    </row>
    <row r="995" spans="1:4" ht="15.75" thickBot="1" x14ac:dyDescent="0.3">
      <c r="A995" s="11"/>
      <c r="B995" s="35"/>
    </row>
    <row r="997" spans="1:4" ht="15.75" customHeight="1" x14ac:dyDescent="0.25">
      <c r="A997" s="71" t="s">
        <v>50</v>
      </c>
      <c r="B997" s="71"/>
      <c r="C997" s="28" t="str">
        <f>A997</f>
        <v xml:space="preserve">Category: Virtualization Software &amp; Renewals	</v>
      </c>
      <c r="D997" s="29">
        <f>B1011</f>
        <v>0</v>
      </c>
    </row>
    <row r="998" spans="1:4" x14ac:dyDescent="0.25">
      <c r="A998" s="4" t="s">
        <v>496</v>
      </c>
      <c r="B998" s="5"/>
      <c r="C998" s="6" t="str">
        <f>A998</f>
        <v>Fortinet FortiManager-VM subscription and renewal — 3-Year Term</v>
      </c>
      <c r="D998" s="7">
        <f>B1013</f>
        <v>0</v>
      </c>
    </row>
    <row r="999" spans="1:4" x14ac:dyDescent="0.25">
      <c r="A999" s="72" t="s">
        <v>489</v>
      </c>
      <c r="B999" s="72"/>
      <c r="C999" s="28"/>
    </row>
    <row r="1000" spans="1:4" x14ac:dyDescent="0.25">
      <c r="A1000" s="73" t="s">
        <v>490</v>
      </c>
      <c r="B1000" s="73"/>
    </row>
    <row r="1001" spans="1:4" x14ac:dyDescent="0.25">
      <c r="A1001" s="73" t="s">
        <v>491</v>
      </c>
      <c r="B1001" s="73"/>
    </row>
    <row r="1002" spans="1:4" x14ac:dyDescent="0.25">
      <c r="A1002" s="73" t="s">
        <v>492</v>
      </c>
      <c r="B1002" s="73"/>
      <c r="C1002" s="28"/>
    </row>
    <row r="1003" spans="1:4" x14ac:dyDescent="0.25">
      <c r="A1003" s="73" t="s">
        <v>493</v>
      </c>
      <c r="B1003" s="73"/>
      <c r="C1003" s="28"/>
    </row>
    <row r="1004" spans="1:4" x14ac:dyDescent="0.25">
      <c r="A1004" s="73" t="s">
        <v>464</v>
      </c>
      <c r="B1004" s="73"/>
      <c r="C1004" s="28"/>
    </row>
    <row r="1005" spans="1:4" x14ac:dyDescent="0.25">
      <c r="A1005" s="73" t="s">
        <v>494</v>
      </c>
      <c r="B1005" s="73"/>
      <c r="C1005" s="28"/>
    </row>
    <row r="1006" spans="1:4" x14ac:dyDescent="0.25">
      <c r="A1006" s="70"/>
      <c r="B1006" s="70"/>
      <c r="C1006" s="28"/>
    </row>
    <row r="1007" spans="1:4" ht="14.45" customHeight="1" x14ac:dyDescent="0.25">
      <c r="A1007" s="8" t="s">
        <v>113</v>
      </c>
      <c r="B1007" s="30" t="str">
        <f>A998</f>
        <v>Fortinet FortiManager-VM subscription and renewal — 3-Year Term</v>
      </c>
      <c r="C1007" s="28"/>
    </row>
    <row r="1008" spans="1:4" ht="15" customHeight="1" x14ac:dyDescent="0.25">
      <c r="A1008" s="9" t="s">
        <v>114</v>
      </c>
      <c r="B1008" s="33"/>
      <c r="C1008" s="28"/>
    </row>
    <row r="1009" spans="1:4" ht="15" customHeight="1" x14ac:dyDescent="0.25">
      <c r="A1009" s="9" t="s">
        <v>115</v>
      </c>
      <c r="B1009" s="34">
        <f>IF(ISNUMBER('Exhibit_B_-_Discount_Sheet'!B100),'Exhibit_B_-_Discount_Sheet'!B100,0)</f>
        <v>0</v>
      </c>
    </row>
    <row r="1010" spans="1:4" ht="15" customHeight="1" x14ac:dyDescent="0.25">
      <c r="A1010" s="9" t="s">
        <v>116</v>
      </c>
      <c r="B1010" s="34"/>
    </row>
    <row r="1011" spans="1:4" ht="14.45" customHeight="1" x14ac:dyDescent="0.25">
      <c r="A1011" s="9" t="s">
        <v>102</v>
      </c>
      <c r="B1011" s="10">
        <f>B1008-(B1009*B1008)</f>
        <v>0</v>
      </c>
    </row>
    <row r="1012" spans="1:4" ht="14.45" customHeight="1" x14ac:dyDescent="0.25">
      <c r="A1012" s="11" t="s">
        <v>117</v>
      </c>
      <c r="B1012" s="35" t="s">
        <v>495</v>
      </c>
    </row>
    <row r="1013" spans="1:4" x14ac:dyDescent="0.25">
      <c r="A1013" s="9"/>
      <c r="B1013" s="10"/>
    </row>
    <row r="1014" spans="1:4" x14ac:dyDescent="0.25">
      <c r="A1014" s="11"/>
      <c r="B1014" s="35"/>
    </row>
    <row r="1016" spans="1:4" ht="15.75" customHeight="1" x14ac:dyDescent="0.25">
      <c r="A1016" s="71" t="s">
        <v>50</v>
      </c>
      <c r="B1016" s="71"/>
      <c r="C1016" s="28" t="str">
        <f>A1016</f>
        <v xml:space="preserve">Category: Virtualization Software &amp; Renewals	</v>
      </c>
      <c r="D1016" s="29">
        <f>B1030</f>
        <v>0</v>
      </c>
    </row>
    <row r="1017" spans="1:4" x14ac:dyDescent="0.25">
      <c r="A1017" s="4" t="s">
        <v>497</v>
      </c>
      <c r="B1017" s="5"/>
      <c r="C1017" s="6" t="str">
        <f>A1017</f>
        <v>Fortinet FortiManager-VM subscription and renewal — 5-Year Term</v>
      </c>
      <c r="D1017" s="7">
        <f>B1032</f>
        <v>0</v>
      </c>
    </row>
    <row r="1018" spans="1:4" x14ac:dyDescent="0.25">
      <c r="A1018" s="72" t="s">
        <v>489</v>
      </c>
      <c r="B1018" s="72"/>
      <c r="C1018" s="28"/>
    </row>
    <row r="1019" spans="1:4" x14ac:dyDescent="0.25">
      <c r="A1019" s="73" t="s">
        <v>490</v>
      </c>
      <c r="B1019" s="73"/>
    </row>
    <row r="1020" spans="1:4" x14ac:dyDescent="0.25">
      <c r="A1020" s="73" t="s">
        <v>491</v>
      </c>
      <c r="B1020" s="73"/>
    </row>
    <row r="1021" spans="1:4" x14ac:dyDescent="0.25">
      <c r="A1021" s="73" t="s">
        <v>492</v>
      </c>
      <c r="B1021" s="73"/>
      <c r="C1021" s="28"/>
    </row>
    <row r="1022" spans="1:4" x14ac:dyDescent="0.25">
      <c r="A1022" s="73" t="s">
        <v>493</v>
      </c>
      <c r="B1022" s="73"/>
      <c r="C1022" s="28"/>
    </row>
    <row r="1023" spans="1:4" x14ac:dyDescent="0.25">
      <c r="A1023" s="73" t="s">
        <v>466</v>
      </c>
      <c r="B1023" s="73"/>
      <c r="C1023" s="28"/>
    </row>
    <row r="1024" spans="1:4" x14ac:dyDescent="0.25">
      <c r="A1024" s="73" t="s">
        <v>494</v>
      </c>
      <c r="B1024" s="73"/>
      <c r="C1024" s="28"/>
    </row>
    <row r="1025" spans="1:4" x14ac:dyDescent="0.25">
      <c r="A1025" s="70"/>
      <c r="B1025" s="70"/>
      <c r="C1025" s="28"/>
    </row>
    <row r="1026" spans="1:4" ht="14.45" customHeight="1" x14ac:dyDescent="0.25">
      <c r="A1026" s="8" t="s">
        <v>113</v>
      </c>
      <c r="B1026" s="30" t="str">
        <f>A1017</f>
        <v>Fortinet FortiManager-VM subscription and renewal — 5-Year Term</v>
      </c>
      <c r="C1026" s="28"/>
    </row>
    <row r="1027" spans="1:4" ht="15" customHeight="1" x14ac:dyDescent="0.25">
      <c r="A1027" s="9" t="s">
        <v>114</v>
      </c>
      <c r="B1027" s="33"/>
      <c r="C1027" s="28"/>
    </row>
    <row r="1028" spans="1:4" ht="15" customHeight="1" x14ac:dyDescent="0.25">
      <c r="A1028" s="9" t="s">
        <v>115</v>
      </c>
      <c r="B1028" s="34">
        <f>IF(ISNUMBER('Exhibit_B_-_Discount_Sheet'!B100),'Exhibit_B_-_Discount_Sheet'!B100,0)</f>
        <v>0</v>
      </c>
    </row>
    <row r="1029" spans="1:4" ht="15" customHeight="1" x14ac:dyDescent="0.25">
      <c r="A1029" s="9" t="s">
        <v>116</v>
      </c>
      <c r="B1029" s="34"/>
    </row>
    <row r="1030" spans="1:4" ht="14.45" customHeight="1" x14ac:dyDescent="0.25">
      <c r="A1030" s="9" t="s">
        <v>102</v>
      </c>
      <c r="B1030" s="10">
        <f>B1027-(B1028*B1027)</f>
        <v>0</v>
      </c>
    </row>
    <row r="1031" spans="1:4" ht="14.45" customHeight="1" x14ac:dyDescent="0.25">
      <c r="A1031" s="11" t="s">
        <v>117</v>
      </c>
      <c r="B1031" s="35" t="s">
        <v>495</v>
      </c>
    </row>
    <row r="1032" spans="1:4" x14ac:dyDescent="0.25">
      <c r="A1032" s="9"/>
      <c r="B1032" s="10"/>
    </row>
    <row r="1033" spans="1:4" x14ac:dyDescent="0.25">
      <c r="A1033" s="11"/>
      <c r="B1033" s="35"/>
    </row>
    <row r="1035" spans="1:4" ht="30" customHeight="1" x14ac:dyDescent="0.25">
      <c r="A1035" s="71" t="s">
        <v>50</v>
      </c>
      <c r="B1035" s="71"/>
      <c r="C1035" s="28"/>
      <c r="D1035" s="29"/>
    </row>
    <row r="1036" spans="1:4" ht="30" x14ac:dyDescent="0.25">
      <c r="A1036" s="4" t="s">
        <v>498</v>
      </c>
      <c r="B1036" s="5"/>
      <c r="C1036" s="13" t="str">
        <f>A1036</f>
        <v>HPE Aruba Networking Central Advanced subscription — 1-Year Term</v>
      </c>
      <c r="D1036" s="7">
        <f>B1049</f>
        <v>0</v>
      </c>
    </row>
    <row r="1037" spans="1:4" x14ac:dyDescent="0.25">
      <c r="A1037" s="72" t="s">
        <v>499</v>
      </c>
      <c r="B1037" s="72"/>
      <c r="C1037" s="28"/>
    </row>
    <row r="1038" spans="1:4" x14ac:dyDescent="0.25">
      <c r="A1038" s="73" t="s">
        <v>500</v>
      </c>
      <c r="B1038" s="73"/>
      <c r="C1038" s="28"/>
    </row>
    <row r="1039" spans="1:4" x14ac:dyDescent="0.25">
      <c r="A1039" s="73" t="s">
        <v>501</v>
      </c>
      <c r="B1039" s="73"/>
      <c r="C1039" s="28"/>
    </row>
    <row r="1040" spans="1:4" x14ac:dyDescent="0.25">
      <c r="A1040" s="73" t="s">
        <v>502</v>
      </c>
      <c r="B1040" s="73"/>
      <c r="C1040" s="28"/>
    </row>
    <row r="1041" spans="1:4" x14ac:dyDescent="0.25">
      <c r="A1041" s="73" t="s">
        <v>503</v>
      </c>
      <c r="B1041" s="73"/>
      <c r="C1041" s="28"/>
    </row>
    <row r="1042" spans="1:4" x14ac:dyDescent="0.25">
      <c r="A1042" s="73" t="s">
        <v>459</v>
      </c>
      <c r="B1042" s="73"/>
      <c r="C1042" s="28"/>
    </row>
    <row r="1043" spans="1:4" x14ac:dyDescent="0.25">
      <c r="A1043" s="73" t="s">
        <v>504</v>
      </c>
      <c r="B1043" s="73"/>
    </row>
    <row r="1044" spans="1:4" x14ac:dyDescent="0.25">
      <c r="A1044" s="70"/>
      <c r="B1044" s="70"/>
    </row>
    <row r="1045" spans="1:4" ht="14.45" customHeight="1" x14ac:dyDescent="0.25">
      <c r="A1045" s="8" t="s">
        <v>113</v>
      </c>
      <c r="B1045" s="30" t="str">
        <f>A1036</f>
        <v>HPE Aruba Networking Central Advanced subscription — 1-Year Term</v>
      </c>
    </row>
    <row r="1046" spans="1:4" ht="14.45" customHeight="1" x14ac:dyDescent="0.25">
      <c r="A1046" s="9" t="s">
        <v>114</v>
      </c>
      <c r="B1046" s="33"/>
    </row>
    <row r="1047" spans="1:4" x14ac:dyDescent="0.25">
      <c r="A1047" s="9" t="s">
        <v>115</v>
      </c>
      <c r="B1047" s="34">
        <f>IF(ISNUMBER('Exhibit_B_-_Discount_Sheet'!B101),'Exhibit_B_-_Discount_Sheet'!B101,0)</f>
        <v>0</v>
      </c>
    </row>
    <row r="1048" spans="1:4" x14ac:dyDescent="0.25">
      <c r="A1048" s="9" t="s">
        <v>116</v>
      </c>
      <c r="B1048" s="34"/>
    </row>
    <row r="1049" spans="1:4" x14ac:dyDescent="0.25">
      <c r="A1049" s="9" t="s">
        <v>102</v>
      </c>
      <c r="B1049" s="10">
        <f>B1046- (B1047*B1046)</f>
        <v>0</v>
      </c>
    </row>
    <row r="1050" spans="1:4" ht="30" customHeight="1" x14ac:dyDescent="0.25">
      <c r="A1050" s="11" t="s">
        <v>117</v>
      </c>
      <c r="B1050" s="43" t="s">
        <v>505</v>
      </c>
      <c r="C1050" s="28"/>
      <c r="D1050" s="29"/>
    </row>
    <row r="1051" spans="1:4" x14ac:dyDescent="0.25">
      <c r="B1051" s="38"/>
    </row>
    <row r="1052" spans="1:4" ht="30" customHeight="1" x14ac:dyDescent="0.25">
      <c r="A1052" s="71" t="s">
        <v>50</v>
      </c>
      <c r="B1052" s="71"/>
      <c r="C1052" s="28"/>
      <c r="D1052" s="29"/>
    </row>
    <row r="1053" spans="1:4" ht="30" x14ac:dyDescent="0.25">
      <c r="A1053" s="4" t="s">
        <v>506</v>
      </c>
      <c r="B1053" s="5"/>
      <c r="C1053" s="13" t="str">
        <f>A1053</f>
        <v>HPE Aruba Networking Central Advanced subscription — 3-Year Term</v>
      </c>
      <c r="D1053" s="7">
        <f>B1066</f>
        <v>0</v>
      </c>
    </row>
    <row r="1054" spans="1:4" x14ac:dyDescent="0.25">
      <c r="A1054" s="72" t="s">
        <v>499</v>
      </c>
      <c r="B1054" s="72"/>
      <c r="C1054" s="28"/>
    </row>
    <row r="1055" spans="1:4" x14ac:dyDescent="0.25">
      <c r="A1055" s="73" t="s">
        <v>500</v>
      </c>
      <c r="B1055" s="73"/>
      <c r="C1055" s="28"/>
    </row>
    <row r="1056" spans="1:4" x14ac:dyDescent="0.25">
      <c r="A1056" s="73" t="s">
        <v>501</v>
      </c>
      <c r="B1056" s="73"/>
      <c r="C1056" s="28"/>
    </row>
    <row r="1057" spans="1:4" x14ac:dyDescent="0.25">
      <c r="A1057" s="73" t="s">
        <v>502</v>
      </c>
      <c r="B1057" s="73"/>
      <c r="C1057" s="28"/>
    </row>
    <row r="1058" spans="1:4" x14ac:dyDescent="0.25">
      <c r="A1058" s="73" t="s">
        <v>503</v>
      </c>
      <c r="B1058" s="73"/>
      <c r="C1058" s="28"/>
    </row>
    <row r="1059" spans="1:4" x14ac:dyDescent="0.25">
      <c r="A1059" s="73" t="s">
        <v>464</v>
      </c>
      <c r="B1059" s="73"/>
      <c r="C1059" s="28"/>
    </row>
    <row r="1060" spans="1:4" x14ac:dyDescent="0.25">
      <c r="A1060" s="73" t="s">
        <v>504</v>
      </c>
      <c r="B1060" s="73"/>
    </row>
    <row r="1061" spans="1:4" x14ac:dyDescent="0.25">
      <c r="A1061" s="70"/>
      <c r="B1061" s="70"/>
    </row>
    <row r="1062" spans="1:4" ht="14.45" customHeight="1" x14ac:dyDescent="0.25">
      <c r="A1062" s="8" t="s">
        <v>113</v>
      </c>
      <c r="B1062" s="30" t="str">
        <f>A1053</f>
        <v>HPE Aruba Networking Central Advanced subscription — 3-Year Term</v>
      </c>
    </row>
    <row r="1063" spans="1:4" ht="14.45" customHeight="1" x14ac:dyDescent="0.25">
      <c r="A1063" s="9" t="s">
        <v>114</v>
      </c>
      <c r="B1063" s="33"/>
    </row>
    <row r="1064" spans="1:4" x14ac:dyDescent="0.25">
      <c r="A1064" s="9" t="s">
        <v>115</v>
      </c>
      <c r="B1064" s="34">
        <f>IF(ISNUMBER('Exhibit_B_-_Discount_Sheet'!B101),'Exhibit_B_-_Discount_Sheet'!B101,0)</f>
        <v>0</v>
      </c>
    </row>
    <row r="1065" spans="1:4" x14ac:dyDescent="0.25">
      <c r="A1065" s="9" t="s">
        <v>116</v>
      </c>
      <c r="B1065" s="34"/>
    </row>
    <row r="1066" spans="1:4" x14ac:dyDescent="0.25">
      <c r="A1066" s="9" t="s">
        <v>102</v>
      </c>
      <c r="B1066" s="10">
        <f>B1063- (B1064*B1063)</f>
        <v>0</v>
      </c>
    </row>
    <row r="1067" spans="1:4" ht="30" customHeight="1" x14ac:dyDescent="0.25">
      <c r="A1067" s="11" t="s">
        <v>117</v>
      </c>
      <c r="B1067" s="35" t="s">
        <v>505</v>
      </c>
      <c r="C1067" s="28"/>
      <c r="D1067" s="29"/>
    </row>
    <row r="1068" spans="1:4" x14ac:dyDescent="0.25">
      <c r="B1068" s="38"/>
    </row>
    <row r="1069" spans="1:4" ht="30" customHeight="1" x14ac:dyDescent="0.25">
      <c r="A1069" s="71" t="s">
        <v>50</v>
      </c>
      <c r="B1069" s="71"/>
      <c r="C1069" s="28"/>
      <c r="D1069" s="29"/>
    </row>
    <row r="1070" spans="1:4" ht="30" x14ac:dyDescent="0.25">
      <c r="A1070" s="4" t="s">
        <v>507</v>
      </c>
      <c r="B1070" s="5"/>
      <c r="C1070" s="13" t="str">
        <f>A1070</f>
        <v>HPE Aruba Networking Central Advanced subscription — 5-Year Term</v>
      </c>
      <c r="D1070" s="7">
        <f>B1083</f>
        <v>0</v>
      </c>
    </row>
    <row r="1071" spans="1:4" x14ac:dyDescent="0.25">
      <c r="A1071" s="72" t="s">
        <v>499</v>
      </c>
      <c r="B1071" s="72"/>
      <c r="C1071" s="28"/>
    </row>
    <row r="1072" spans="1:4" x14ac:dyDescent="0.25">
      <c r="A1072" s="73" t="s">
        <v>500</v>
      </c>
      <c r="B1072" s="73"/>
      <c r="C1072" s="28"/>
    </row>
    <row r="1073" spans="1:4" x14ac:dyDescent="0.25">
      <c r="A1073" s="73" t="s">
        <v>501</v>
      </c>
      <c r="B1073" s="73"/>
      <c r="C1073" s="28"/>
    </row>
    <row r="1074" spans="1:4" x14ac:dyDescent="0.25">
      <c r="A1074" s="73" t="s">
        <v>502</v>
      </c>
      <c r="B1074" s="73"/>
      <c r="C1074" s="28"/>
    </row>
    <row r="1075" spans="1:4" x14ac:dyDescent="0.25">
      <c r="A1075" s="73" t="s">
        <v>503</v>
      </c>
      <c r="B1075" s="73"/>
      <c r="C1075" s="28"/>
    </row>
    <row r="1076" spans="1:4" x14ac:dyDescent="0.25">
      <c r="A1076" s="73" t="s">
        <v>466</v>
      </c>
      <c r="B1076" s="73"/>
      <c r="C1076" s="28"/>
    </row>
    <row r="1077" spans="1:4" x14ac:dyDescent="0.25">
      <c r="A1077" s="73" t="s">
        <v>504</v>
      </c>
      <c r="B1077" s="73"/>
    </row>
    <row r="1078" spans="1:4" x14ac:dyDescent="0.25">
      <c r="A1078" s="70"/>
      <c r="B1078" s="70"/>
    </row>
    <row r="1079" spans="1:4" ht="14.45" customHeight="1" x14ac:dyDescent="0.25">
      <c r="A1079" s="8" t="s">
        <v>113</v>
      </c>
      <c r="B1079" s="30" t="str">
        <f>A1070</f>
        <v>HPE Aruba Networking Central Advanced subscription — 5-Year Term</v>
      </c>
    </row>
    <row r="1080" spans="1:4" ht="14.45" customHeight="1" x14ac:dyDescent="0.25">
      <c r="A1080" s="9" t="s">
        <v>114</v>
      </c>
      <c r="B1080" s="33"/>
    </row>
    <row r="1081" spans="1:4" x14ac:dyDescent="0.25">
      <c r="A1081" s="9" t="s">
        <v>115</v>
      </c>
      <c r="B1081" s="34">
        <f>IF(ISNUMBER('Exhibit_B_-_Discount_Sheet'!B101),'Exhibit_B_-_Discount_Sheet'!B101,0)</f>
        <v>0</v>
      </c>
    </row>
    <row r="1082" spans="1:4" x14ac:dyDescent="0.25">
      <c r="A1082" s="9" t="s">
        <v>116</v>
      </c>
      <c r="B1082" s="34"/>
    </row>
    <row r="1083" spans="1:4" x14ac:dyDescent="0.25">
      <c r="A1083" s="9" t="s">
        <v>102</v>
      </c>
      <c r="B1083" s="10">
        <f>B1080- (B1081*B1080)</f>
        <v>0</v>
      </c>
    </row>
    <row r="1084" spans="1:4" ht="30" customHeight="1" x14ac:dyDescent="0.25">
      <c r="A1084" s="11" t="s">
        <v>117</v>
      </c>
      <c r="B1084" s="35" t="s">
        <v>505</v>
      </c>
      <c r="C1084" s="28"/>
      <c r="D1084" s="29"/>
    </row>
    <row r="1085" spans="1:4" x14ac:dyDescent="0.25">
      <c r="B1085" s="38"/>
    </row>
    <row r="1086" spans="1:4" x14ac:dyDescent="0.25">
      <c r="A1086" s="71" t="s">
        <v>50</v>
      </c>
      <c r="B1086" s="71"/>
      <c r="C1086" s="28"/>
      <c r="D1086" s="29"/>
    </row>
    <row r="1087" spans="1:4" x14ac:dyDescent="0.25">
      <c r="A1087" s="4" t="s">
        <v>508</v>
      </c>
      <c r="B1087" s="5"/>
      <c r="C1087" s="6" t="str">
        <f>A1087</f>
        <v>HPE Morpheus VM Essentials Software subscription — 1-Year Term</v>
      </c>
      <c r="D1087" s="7">
        <f>B1100</f>
        <v>0</v>
      </c>
    </row>
    <row r="1088" spans="1:4" x14ac:dyDescent="0.25">
      <c r="A1088" s="72" t="s">
        <v>509</v>
      </c>
      <c r="B1088" s="72"/>
      <c r="C1088" s="28"/>
    </row>
    <row r="1089" spans="1:4" x14ac:dyDescent="0.25">
      <c r="A1089" s="73" t="s">
        <v>510</v>
      </c>
      <c r="B1089" s="73"/>
      <c r="C1089" s="28"/>
    </row>
    <row r="1090" spans="1:4" x14ac:dyDescent="0.25">
      <c r="A1090" s="73" t="s">
        <v>511</v>
      </c>
      <c r="B1090" s="73"/>
      <c r="C1090" s="28"/>
    </row>
    <row r="1091" spans="1:4" x14ac:dyDescent="0.25">
      <c r="A1091" s="73" t="s">
        <v>512</v>
      </c>
      <c r="B1091" s="73"/>
      <c r="C1091" s="28"/>
    </row>
    <row r="1092" spans="1:4" x14ac:dyDescent="0.25">
      <c r="A1092" s="73" t="s">
        <v>513</v>
      </c>
      <c r="B1092" s="73"/>
      <c r="C1092" s="28"/>
    </row>
    <row r="1093" spans="1:4" x14ac:dyDescent="0.25">
      <c r="A1093" s="73" t="s">
        <v>459</v>
      </c>
      <c r="B1093" s="73"/>
      <c r="C1093" s="28"/>
    </row>
    <row r="1094" spans="1:4" x14ac:dyDescent="0.25">
      <c r="A1094" s="73" t="s">
        <v>514</v>
      </c>
      <c r="B1094" s="73"/>
      <c r="C1094" s="28"/>
    </row>
    <row r="1095" spans="1:4" x14ac:dyDescent="0.25">
      <c r="A1095" s="70"/>
      <c r="B1095" s="70"/>
    </row>
    <row r="1096" spans="1:4" ht="14.45" customHeight="1" x14ac:dyDescent="0.25">
      <c r="A1096" s="8" t="s">
        <v>113</v>
      </c>
      <c r="B1096" s="30" t="str">
        <f>A1087</f>
        <v>HPE Morpheus VM Essentials Software subscription — 1-Year Term</v>
      </c>
    </row>
    <row r="1097" spans="1:4" ht="14.45" customHeight="1" x14ac:dyDescent="0.25">
      <c r="A1097" s="9" t="s">
        <v>114</v>
      </c>
      <c r="B1097" s="33"/>
    </row>
    <row r="1098" spans="1:4" ht="14.45" customHeight="1" x14ac:dyDescent="0.25">
      <c r="A1098" s="9" t="s">
        <v>115</v>
      </c>
      <c r="B1098" s="34">
        <f>IF(ISNUMBER('Exhibit_B_-_Discount_Sheet'!B102),'Exhibit_B_-_Discount_Sheet'!B102,0)</f>
        <v>0</v>
      </c>
    </row>
    <row r="1099" spans="1:4" ht="14.45" customHeight="1" x14ac:dyDescent="0.25">
      <c r="A1099" s="9" t="s">
        <v>116</v>
      </c>
      <c r="B1099" s="34"/>
    </row>
    <row r="1100" spans="1:4" x14ac:dyDescent="0.25">
      <c r="A1100" s="9" t="s">
        <v>102</v>
      </c>
      <c r="B1100" s="10">
        <f>B1097- (B1098*B1097)</f>
        <v>0</v>
      </c>
    </row>
    <row r="1101" spans="1:4" ht="60" x14ac:dyDescent="0.25">
      <c r="A1101" s="11" t="s">
        <v>117</v>
      </c>
      <c r="B1101" s="43" t="s">
        <v>515</v>
      </c>
    </row>
    <row r="1103" spans="1:4" x14ac:dyDescent="0.25">
      <c r="A1103" s="71" t="s">
        <v>50</v>
      </c>
      <c r="B1103" s="71"/>
      <c r="C1103" s="28"/>
      <c r="D1103" s="29"/>
    </row>
    <row r="1104" spans="1:4" x14ac:dyDescent="0.25">
      <c r="A1104" s="4" t="s">
        <v>516</v>
      </c>
      <c r="B1104" s="5"/>
      <c r="C1104" s="6" t="str">
        <f>A1104</f>
        <v>HPE Morpheus VM Essentials Software subscription — 3-Year Term</v>
      </c>
      <c r="D1104" s="7">
        <f>B1117</f>
        <v>0</v>
      </c>
    </row>
    <row r="1105" spans="1:4" x14ac:dyDescent="0.25">
      <c r="A1105" s="72" t="s">
        <v>509</v>
      </c>
      <c r="B1105" s="72"/>
      <c r="C1105" s="28"/>
    </row>
    <row r="1106" spans="1:4" x14ac:dyDescent="0.25">
      <c r="A1106" s="73" t="s">
        <v>510</v>
      </c>
      <c r="B1106" s="73"/>
      <c r="C1106" s="28"/>
    </row>
    <row r="1107" spans="1:4" x14ac:dyDescent="0.25">
      <c r="A1107" s="73" t="s">
        <v>511</v>
      </c>
      <c r="B1107" s="73"/>
      <c r="C1107" s="28"/>
    </row>
    <row r="1108" spans="1:4" x14ac:dyDescent="0.25">
      <c r="A1108" s="73" t="s">
        <v>512</v>
      </c>
      <c r="B1108" s="73"/>
      <c r="C1108" s="28"/>
    </row>
    <row r="1109" spans="1:4" x14ac:dyDescent="0.25">
      <c r="A1109" s="73" t="s">
        <v>513</v>
      </c>
      <c r="B1109" s="73"/>
      <c r="C1109" s="28"/>
    </row>
    <row r="1110" spans="1:4" x14ac:dyDescent="0.25">
      <c r="A1110" s="73" t="s">
        <v>464</v>
      </c>
      <c r="B1110" s="73"/>
      <c r="C1110" s="28"/>
    </row>
    <row r="1111" spans="1:4" x14ac:dyDescent="0.25">
      <c r="A1111" s="73" t="s">
        <v>514</v>
      </c>
      <c r="B1111" s="73"/>
      <c r="C1111" s="28"/>
    </row>
    <row r="1112" spans="1:4" x14ac:dyDescent="0.25">
      <c r="A1112" s="70"/>
      <c r="B1112" s="70"/>
    </row>
    <row r="1113" spans="1:4" ht="14.45" customHeight="1" x14ac:dyDescent="0.25">
      <c r="A1113" s="8" t="s">
        <v>113</v>
      </c>
      <c r="B1113" s="30" t="str">
        <f>A1104</f>
        <v>HPE Morpheus VM Essentials Software subscription — 3-Year Term</v>
      </c>
    </row>
    <row r="1114" spans="1:4" ht="14.45" customHeight="1" x14ac:dyDescent="0.25">
      <c r="A1114" s="9" t="s">
        <v>114</v>
      </c>
      <c r="B1114" s="33"/>
    </row>
    <row r="1115" spans="1:4" ht="14.45" customHeight="1" x14ac:dyDescent="0.25">
      <c r="A1115" s="9" t="s">
        <v>115</v>
      </c>
      <c r="B1115" s="34">
        <f>IF(ISNUMBER('Exhibit_B_-_Discount_Sheet'!B102),'Exhibit_B_-_Discount_Sheet'!B102,0)</f>
        <v>0</v>
      </c>
    </row>
    <row r="1116" spans="1:4" ht="14.45" customHeight="1" x14ac:dyDescent="0.25">
      <c r="A1116" s="9" t="s">
        <v>116</v>
      </c>
      <c r="B1116" s="34"/>
    </row>
    <row r="1117" spans="1:4" x14ac:dyDescent="0.25">
      <c r="A1117" s="9" t="s">
        <v>102</v>
      </c>
      <c r="B1117" s="10">
        <f>B1114- (B1115*B1114)</f>
        <v>0</v>
      </c>
    </row>
    <row r="1118" spans="1:4" ht="60" x14ac:dyDescent="0.25">
      <c r="A1118" s="11" t="s">
        <v>117</v>
      </c>
      <c r="B1118" s="35" t="s">
        <v>515</v>
      </c>
    </row>
    <row r="1120" spans="1:4" x14ac:dyDescent="0.25">
      <c r="A1120" s="71" t="s">
        <v>50</v>
      </c>
      <c r="B1120" s="71"/>
      <c r="C1120" s="28"/>
      <c r="D1120" s="29"/>
    </row>
    <row r="1121" spans="1:4" x14ac:dyDescent="0.25">
      <c r="A1121" s="4" t="s">
        <v>517</v>
      </c>
      <c r="B1121" s="5"/>
      <c r="C1121" s="6" t="str">
        <f>A1121</f>
        <v>HPE Morpheus VM Essentials Software subscription — 5-Year Term</v>
      </c>
      <c r="D1121" s="7">
        <f>B1134</f>
        <v>0</v>
      </c>
    </row>
    <row r="1122" spans="1:4" x14ac:dyDescent="0.25">
      <c r="A1122" s="72" t="s">
        <v>509</v>
      </c>
      <c r="B1122" s="72"/>
      <c r="C1122" s="28"/>
    </row>
    <row r="1123" spans="1:4" x14ac:dyDescent="0.25">
      <c r="A1123" s="73" t="s">
        <v>510</v>
      </c>
      <c r="B1123" s="73"/>
      <c r="C1123" s="28"/>
    </row>
    <row r="1124" spans="1:4" x14ac:dyDescent="0.25">
      <c r="A1124" s="73" t="s">
        <v>511</v>
      </c>
      <c r="B1124" s="73"/>
      <c r="C1124" s="28"/>
    </row>
    <row r="1125" spans="1:4" x14ac:dyDescent="0.25">
      <c r="A1125" s="73" t="s">
        <v>512</v>
      </c>
      <c r="B1125" s="73"/>
      <c r="C1125" s="28"/>
    </row>
    <row r="1126" spans="1:4" x14ac:dyDescent="0.25">
      <c r="A1126" s="73" t="s">
        <v>513</v>
      </c>
      <c r="B1126" s="73"/>
      <c r="C1126" s="28"/>
    </row>
    <row r="1127" spans="1:4" x14ac:dyDescent="0.25">
      <c r="A1127" s="73" t="s">
        <v>466</v>
      </c>
      <c r="B1127" s="73"/>
      <c r="C1127" s="28"/>
    </row>
    <row r="1128" spans="1:4" x14ac:dyDescent="0.25">
      <c r="A1128" s="73" t="s">
        <v>514</v>
      </c>
      <c r="B1128" s="73"/>
      <c r="C1128" s="28"/>
    </row>
    <row r="1129" spans="1:4" x14ac:dyDescent="0.25">
      <c r="A1129" s="70"/>
      <c r="B1129" s="70"/>
    </row>
    <row r="1130" spans="1:4" ht="14.45" customHeight="1" x14ac:dyDescent="0.25">
      <c r="A1130" s="8" t="s">
        <v>113</v>
      </c>
      <c r="B1130" s="30" t="str">
        <f>A1121</f>
        <v>HPE Morpheus VM Essentials Software subscription — 5-Year Term</v>
      </c>
    </row>
    <row r="1131" spans="1:4" ht="14.45" customHeight="1" x14ac:dyDescent="0.25">
      <c r="A1131" s="9" t="s">
        <v>114</v>
      </c>
      <c r="B1131" s="33"/>
    </row>
    <row r="1132" spans="1:4" ht="14.45" customHeight="1" x14ac:dyDescent="0.25">
      <c r="A1132" s="9" t="s">
        <v>115</v>
      </c>
      <c r="B1132" s="34">
        <f>IF(ISNUMBER('Exhibit_B_-_Discount_Sheet'!B102),'Exhibit_B_-_Discount_Sheet'!B102,0)</f>
        <v>0</v>
      </c>
    </row>
    <row r="1133" spans="1:4" ht="14.45" customHeight="1" x14ac:dyDescent="0.25">
      <c r="A1133" s="9" t="s">
        <v>116</v>
      </c>
      <c r="B1133" s="34"/>
    </row>
    <row r="1134" spans="1:4" x14ac:dyDescent="0.25">
      <c r="A1134" s="9" t="s">
        <v>102</v>
      </c>
      <c r="B1134" s="10">
        <f>B1131- (B1132*B1131)</f>
        <v>0</v>
      </c>
    </row>
    <row r="1135" spans="1:4" ht="60" x14ac:dyDescent="0.25">
      <c r="A1135" s="11" t="s">
        <v>117</v>
      </c>
      <c r="B1135" s="35" t="s">
        <v>515</v>
      </c>
    </row>
    <row r="1137" spans="1:4" x14ac:dyDescent="0.25">
      <c r="A1137" s="71" t="s">
        <v>50</v>
      </c>
      <c r="B1137" s="71"/>
      <c r="C1137" s="28"/>
      <c r="D1137" s="29"/>
    </row>
    <row r="1138" spans="1:4" ht="30" x14ac:dyDescent="0.25">
      <c r="A1138" s="4" t="s">
        <v>518</v>
      </c>
      <c r="B1138" s="5"/>
      <c r="C1138" s="13" t="str">
        <f>A1138</f>
        <v>HPE Juniper Networking Apstra Data Center Director subscription — 1-Year Term</v>
      </c>
      <c r="D1138" s="7">
        <f>B1151</f>
        <v>0</v>
      </c>
    </row>
    <row r="1139" spans="1:4" x14ac:dyDescent="0.25">
      <c r="A1139" s="72" t="s">
        <v>519</v>
      </c>
      <c r="B1139" s="72"/>
      <c r="C1139" s="28"/>
    </row>
    <row r="1140" spans="1:4" x14ac:dyDescent="0.25">
      <c r="A1140" s="73" t="s">
        <v>520</v>
      </c>
      <c r="B1140" s="73"/>
      <c r="C1140" s="28"/>
    </row>
    <row r="1141" spans="1:4" x14ac:dyDescent="0.25">
      <c r="A1141" s="73" t="s">
        <v>521</v>
      </c>
      <c r="B1141" s="73"/>
      <c r="C1141" s="28"/>
    </row>
    <row r="1142" spans="1:4" x14ac:dyDescent="0.25">
      <c r="A1142" s="73" t="s">
        <v>522</v>
      </c>
      <c r="B1142" s="73"/>
      <c r="C1142" s="28"/>
    </row>
    <row r="1143" spans="1:4" x14ac:dyDescent="0.25">
      <c r="A1143" s="73" t="s">
        <v>523</v>
      </c>
      <c r="B1143" s="73"/>
      <c r="C1143" s="28"/>
    </row>
    <row r="1144" spans="1:4" x14ac:dyDescent="0.25">
      <c r="A1144" s="73" t="s">
        <v>459</v>
      </c>
      <c r="B1144" s="73"/>
      <c r="C1144" s="28"/>
    </row>
    <row r="1145" spans="1:4" x14ac:dyDescent="0.25">
      <c r="A1145" s="73" t="s">
        <v>524</v>
      </c>
      <c r="B1145" s="73"/>
      <c r="C1145" s="28"/>
    </row>
    <row r="1146" spans="1:4" x14ac:dyDescent="0.25">
      <c r="A1146" s="70"/>
      <c r="B1146" s="70"/>
      <c r="C1146" s="28"/>
    </row>
    <row r="1147" spans="1:4" ht="30" customHeight="1" x14ac:dyDescent="0.25">
      <c r="A1147" s="8" t="s">
        <v>113</v>
      </c>
      <c r="B1147" s="30" t="str">
        <f>A1138</f>
        <v>HPE Juniper Networking Apstra Data Center Director subscription — 1-Year Term</v>
      </c>
    </row>
    <row r="1148" spans="1:4" ht="14.45" customHeight="1" x14ac:dyDescent="0.25">
      <c r="A1148" s="9" t="s">
        <v>114</v>
      </c>
      <c r="B1148" s="33"/>
    </row>
    <row r="1149" spans="1:4" ht="14.45" customHeight="1" x14ac:dyDescent="0.25">
      <c r="A1149" s="9" t="s">
        <v>115</v>
      </c>
      <c r="B1149" s="34">
        <f>IF(ISNUMBER('Exhibit_B_-_Discount_Sheet'!B103),'Exhibit_B_-_Discount_Sheet'!B103,0)</f>
        <v>0</v>
      </c>
    </row>
    <row r="1150" spans="1:4" ht="14.45" customHeight="1" x14ac:dyDescent="0.25">
      <c r="A1150" s="9" t="s">
        <v>116</v>
      </c>
      <c r="B1150" s="34"/>
    </row>
    <row r="1151" spans="1:4" ht="14.45" customHeight="1" x14ac:dyDescent="0.25">
      <c r="A1151" s="9" t="s">
        <v>102</v>
      </c>
      <c r="B1151" s="10">
        <f>B1148- (B1149*B1148)</f>
        <v>0</v>
      </c>
    </row>
    <row r="1152" spans="1:4" ht="75" x14ac:dyDescent="0.25">
      <c r="A1152" s="11" t="s">
        <v>117</v>
      </c>
      <c r="B1152" s="43" t="s">
        <v>525</v>
      </c>
    </row>
    <row r="1154" spans="1:4" x14ac:dyDescent="0.25">
      <c r="A1154" s="71" t="s">
        <v>50</v>
      </c>
      <c r="B1154" s="71"/>
      <c r="C1154" s="28"/>
      <c r="D1154" s="29"/>
    </row>
    <row r="1155" spans="1:4" ht="30" x14ac:dyDescent="0.25">
      <c r="A1155" s="4" t="s">
        <v>526</v>
      </c>
      <c r="B1155" s="5"/>
      <c r="C1155" s="13" t="str">
        <f>A1155</f>
        <v>HPE Juniper Networking Apstra Data Center Director subscription — 3-Year Term</v>
      </c>
      <c r="D1155" s="7">
        <f>B1168</f>
        <v>0</v>
      </c>
    </row>
    <row r="1156" spans="1:4" x14ac:dyDescent="0.25">
      <c r="A1156" s="72" t="s">
        <v>519</v>
      </c>
      <c r="B1156" s="72"/>
      <c r="C1156" s="28"/>
    </row>
    <row r="1157" spans="1:4" x14ac:dyDescent="0.25">
      <c r="A1157" s="73" t="s">
        <v>520</v>
      </c>
      <c r="B1157" s="73"/>
      <c r="C1157" s="28"/>
    </row>
    <row r="1158" spans="1:4" x14ac:dyDescent="0.25">
      <c r="A1158" s="73" t="s">
        <v>521</v>
      </c>
      <c r="B1158" s="73"/>
      <c r="C1158" s="28"/>
    </row>
    <row r="1159" spans="1:4" x14ac:dyDescent="0.25">
      <c r="A1159" s="73" t="s">
        <v>522</v>
      </c>
      <c r="B1159" s="73"/>
      <c r="C1159" s="28"/>
    </row>
    <row r="1160" spans="1:4" x14ac:dyDescent="0.25">
      <c r="A1160" s="73" t="s">
        <v>523</v>
      </c>
      <c r="B1160" s="73"/>
      <c r="C1160" s="28"/>
    </row>
    <row r="1161" spans="1:4" x14ac:dyDescent="0.25">
      <c r="A1161" s="73" t="s">
        <v>464</v>
      </c>
      <c r="B1161" s="73"/>
      <c r="C1161" s="28"/>
    </row>
    <row r="1162" spans="1:4" x14ac:dyDescent="0.25">
      <c r="A1162" s="73" t="s">
        <v>524</v>
      </c>
      <c r="B1162" s="73"/>
      <c r="C1162" s="28"/>
    </row>
    <row r="1163" spans="1:4" x14ac:dyDescent="0.25">
      <c r="A1163" s="70"/>
      <c r="B1163" s="70"/>
      <c r="C1163" s="28"/>
    </row>
    <row r="1164" spans="1:4" ht="30" customHeight="1" x14ac:dyDescent="0.25">
      <c r="A1164" s="8" t="s">
        <v>113</v>
      </c>
      <c r="B1164" s="30" t="str">
        <f>A1155</f>
        <v>HPE Juniper Networking Apstra Data Center Director subscription — 3-Year Term</v>
      </c>
    </row>
    <row r="1165" spans="1:4" ht="14.45" customHeight="1" x14ac:dyDescent="0.25">
      <c r="A1165" s="9" t="s">
        <v>114</v>
      </c>
      <c r="B1165" s="33"/>
    </row>
    <row r="1166" spans="1:4" ht="14.45" customHeight="1" x14ac:dyDescent="0.25">
      <c r="A1166" s="9" t="s">
        <v>115</v>
      </c>
      <c r="B1166" s="34">
        <f>IF(ISNUMBER('Exhibit_B_-_Discount_Sheet'!B103),'Exhibit_B_-_Discount_Sheet'!B103,0)</f>
        <v>0</v>
      </c>
    </row>
    <row r="1167" spans="1:4" ht="14.45" customHeight="1" x14ac:dyDescent="0.25">
      <c r="A1167" s="9" t="s">
        <v>116</v>
      </c>
      <c r="B1167" s="34"/>
    </row>
    <row r="1168" spans="1:4" ht="14.45" customHeight="1" x14ac:dyDescent="0.25">
      <c r="A1168" s="9" t="s">
        <v>102</v>
      </c>
      <c r="B1168" s="10">
        <f>B1165- (B1166*B1165)</f>
        <v>0</v>
      </c>
    </row>
    <row r="1169" spans="1:4" ht="75" x14ac:dyDescent="0.25">
      <c r="A1169" s="11" t="s">
        <v>117</v>
      </c>
      <c r="B1169" s="35" t="s">
        <v>525</v>
      </c>
    </row>
    <row r="1171" spans="1:4" x14ac:dyDescent="0.25">
      <c r="A1171" s="71" t="s">
        <v>50</v>
      </c>
      <c r="B1171" s="71"/>
      <c r="C1171" s="28"/>
      <c r="D1171" s="29"/>
    </row>
    <row r="1172" spans="1:4" ht="30" x14ac:dyDescent="0.25">
      <c r="A1172" s="4" t="s">
        <v>527</v>
      </c>
      <c r="B1172" s="5"/>
      <c r="C1172" s="13" t="str">
        <f>A1172</f>
        <v>HPE Juniper Networking Apstra Data Center Director subscription — 5-Year Term</v>
      </c>
      <c r="D1172" s="7">
        <f>B1185</f>
        <v>0</v>
      </c>
    </row>
    <row r="1173" spans="1:4" x14ac:dyDescent="0.25">
      <c r="A1173" s="72" t="s">
        <v>519</v>
      </c>
      <c r="B1173" s="72"/>
      <c r="C1173" s="28"/>
    </row>
    <row r="1174" spans="1:4" x14ac:dyDescent="0.25">
      <c r="A1174" s="73" t="s">
        <v>520</v>
      </c>
      <c r="B1174" s="73"/>
      <c r="C1174" s="28"/>
    </row>
    <row r="1175" spans="1:4" x14ac:dyDescent="0.25">
      <c r="A1175" s="73" t="s">
        <v>521</v>
      </c>
      <c r="B1175" s="73"/>
      <c r="C1175" s="28"/>
    </row>
    <row r="1176" spans="1:4" x14ac:dyDescent="0.25">
      <c r="A1176" s="73" t="s">
        <v>522</v>
      </c>
      <c r="B1176" s="73"/>
      <c r="C1176" s="28"/>
    </row>
    <row r="1177" spans="1:4" x14ac:dyDescent="0.25">
      <c r="A1177" s="73" t="s">
        <v>523</v>
      </c>
      <c r="B1177" s="73"/>
      <c r="C1177" s="28"/>
    </row>
    <row r="1178" spans="1:4" x14ac:dyDescent="0.25">
      <c r="A1178" s="73" t="s">
        <v>466</v>
      </c>
      <c r="B1178" s="73"/>
      <c r="C1178" s="28"/>
    </row>
    <row r="1179" spans="1:4" x14ac:dyDescent="0.25">
      <c r="A1179" s="73" t="s">
        <v>524</v>
      </c>
      <c r="B1179" s="73"/>
      <c r="C1179" s="28"/>
    </row>
    <row r="1180" spans="1:4" x14ac:dyDescent="0.25">
      <c r="A1180" s="70"/>
      <c r="B1180" s="70"/>
      <c r="C1180" s="28"/>
    </row>
    <row r="1181" spans="1:4" ht="30" customHeight="1" x14ac:dyDescent="0.25">
      <c r="A1181" s="8" t="s">
        <v>113</v>
      </c>
      <c r="B1181" s="30" t="str">
        <f>A1172</f>
        <v>HPE Juniper Networking Apstra Data Center Director subscription — 5-Year Term</v>
      </c>
    </row>
    <row r="1182" spans="1:4" ht="14.45" customHeight="1" x14ac:dyDescent="0.25">
      <c r="A1182" s="9" t="s">
        <v>114</v>
      </c>
      <c r="B1182" s="33"/>
    </row>
    <row r="1183" spans="1:4" ht="14.45" customHeight="1" x14ac:dyDescent="0.25">
      <c r="A1183" s="9" t="s">
        <v>115</v>
      </c>
      <c r="B1183" s="34">
        <f>IF(ISNUMBER('Exhibit_B_-_Discount_Sheet'!B103),'Exhibit_B_-_Discount_Sheet'!B103,0)</f>
        <v>0</v>
      </c>
    </row>
    <row r="1184" spans="1:4" ht="14.45" customHeight="1" x14ac:dyDescent="0.25">
      <c r="A1184" s="9" t="s">
        <v>116</v>
      </c>
      <c r="B1184" s="34"/>
    </row>
    <row r="1185" spans="1:4" ht="14.45" customHeight="1" x14ac:dyDescent="0.25">
      <c r="A1185" s="9" t="s">
        <v>102</v>
      </c>
      <c r="B1185" s="10">
        <f>B1182- (B1183*B1182)</f>
        <v>0</v>
      </c>
    </row>
    <row r="1186" spans="1:4" ht="75" x14ac:dyDescent="0.25">
      <c r="A1186" s="11" t="s">
        <v>117</v>
      </c>
      <c r="B1186" s="35" t="s">
        <v>525</v>
      </c>
    </row>
    <row r="1188" spans="1:4" x14ac:dyDescent="0.25">
      <c r="A1188" s="74" t="s">
        <v>54</v>
      </c>
      <c r="B1188" s="75"/>
      <c r="C1188" s="28"/>
      <c r="D1188" s="29"/>
    </row>
    <row r="1189" spans="1:4" ht="30" x14ac:dyDescent="0.25">
      <c r="A1189" s="4" t="s">
        <v>528</v>
      </c>
      <c r="B1189" s="5"/>
      <c r="C1189" s="13" t="str">
        <f>A1189</f>
        <v>Cisco Meraki Dashboard subscription licensing — 1-Year Term</v>
      </c>
      <c r="D1189" s="7">
        <f>B1198</f>
        <v>0</v>
      </c>
    </row>
    <row r="1190" spans="1:4" x14ac:dyDescent="0.25">
      <c r="A1190" s="76" t="s">
        <v>529</v>
      </c>
      <c r="B1190" s="77"/>
      <c r="C1190" s="28"/>
    </row>
    <row r="1191" spans="1:4" x14ac:dyDescent="0.25">
      <c r="A1191" s="78" t="s">
        <v>530</v>
      </c>
      <c r="B1191" s="79"/>
      <c r="C1191" s="28"/>
    </row>
    <row r="1192" spans="1:4" x14ac:dyDescent="0.25">
      <c r="A1192" s="78" t="s">
        <v>531</v>
      </c>
      <c r="B1192" s="79"/>
      <c r="C1192" s="28"/>
    </row>
    <row r="1193" spans="1:4" x14ac:dyDescent="0.25">
      <c r="A1193" s="80" t="s">
        <v>532</v>
      </c>
      <c r="B1193" s="81"/>
      <c r="C1193" s="28"/>
    </row>
    <row r="1194" spans="1:4" ht="45" x14ac:dyDescent="0.25">
      <c r="A1194" s="8" t="s">
        <v>113</v>
      </c>
      <c r="B1194" s="30" t="str">
        <f>A1189</f>
        <v>Cisco Meraki Dashboard subscription licensing — 1-Year Term</v>
      </c>
    </row>
    <row r="1195" spans="1:4" ht="14.45" customHeight="1" x14ac:dyDescent="0.25">
      <c r="A1195" s="9" t="s">
        <v>114</v>
      </c>
      <c r="B1195" s="33"/>
    </row>
    <row r="1196" spans="1:4" ht="14.45" customHeight="1" x14ac:dyDescent="0.25">
      <c r="A1196" s="9" t="s">
        <v>115</v>
      </c>
      <c r="B1196" s="34">
        <f>IF(ISNUMBER('Exhibit_B_-_Discount_Sheet'!B110),'Exhibit_B_-_Discount_Sheet'!B110,0)</f>
        <v>0</v>
      </c>
    </row>
    <row r="1197" spans="1:4" ht="14.45" customHeight="1" x14ac:dyDescent="0.25">
      <c r="A1197" s="9" t="s">
        <v>116</v>
      </c>
      <c r="B1197" s="34"/>
    </row>
    <row r="1198" spans="1:4" ht="14.45" customHeight="1" x14ac:dyDescent="0.25">
      <c r="A1198" s="9" t="s">
        <v>102</v>
      </c>
      <c r="B1198" s="10">
        <f>B1195- (B1196*B1195)</f>
        <v>0</v>
      </c>
    </row>
    <row r="1199" spans="1:4" ht="75" x14ac:dyDescent="0.25">
      <c r="A1199" s="11" t="s">
        <v>117</v>
      </c>
      <c r="B1199" s="43" t="s">
        <v>533</v>
      </c>
    </row>
    <row r="1201" spans="1:4" x14ac:dyDescent="0.25">
      <c r="A1201" s="74" t="s">
        <v>54</v>
      </c>
      <c r="B1201" s="75"/>
      <c r="C1201" s="28"/>
      <c r="D1201" s="29"/>
    </row>
    <row r="1202" spans="1:4" ht="30" x14ac:dyDescent="0.25">
      <c r="A1202" s="4" t="s">
        <v>534</v>
      </c>
      <c r="B1202" s="5"/>
      <c r="C1202" s="13" t="str">
        <f>A1202</f>
        <v>Cisco Meraki Dashboard subscription licensing — 3-Year Term</v>
      </c>
      <c r="D1202" s="7">
        <f>B1211</f>
        <v>0</v>
      </c>
    </row>
    <row r="1203" spans="1:4" x14ac:dyDescent="0.25">
      <c r="A1203" s="76" t="s">
        <v>529</v>
      </c>
      <c r="B1203" s="77"/>
      <c r="C1203" s="28"/>
    </row>
    <row r="1204" spans="1:4" x14ac:dyDescent="0.25">
      <c r="A1204" s="78" t="s">
        <v>530</v>
      </c>
      <c r="B1204" s="79"/>
      <c r="C1204" s="28"/>
    </row>
    <row r="1205" spans="1:4" x14ac:dyDescent="0.25">
      <c r="A1205" s="78" t="s">
        <v>531</v>
      </c>
      <c r="B1205" s="79"/>
      <c r="C1205" s="28"/>
    </row>
    <row r="1206" spans="1:4" x14ac:dyDescent="0.25">
      <c r="A1206" s="80" t="s">
        <v>535</v>
      </c>
      <c r="B1206" s="81"/>
      <c r="C1206" s="28"/>
    </row>
    <row r="1207" spans="1:4" ht="45" x14ac:dyDescent="0.25">
      <c r="A1207" s="8" t="s">
        <v>113</v>
      </c>
      <c r="B1207" s="30" t="str">
        <f>A1202</f>
        <v>Cisco Meraki Dashboard subscription licensing — 3-Year Term</v>
      </c>
    </row>
    <row r="1208" spans="1:4" ht="14.45" customHeight="1" x14ac:dyDescent="0.25">
      <c r="A1208" s="9" t="s">
        <v>114</v>
      </c>
      <c r="B1208" s="33"/>
    </row>
    <row r="1209" spans="1:4" ht="14.45" customHeight="1" x14ac:dyDescent="0.25">
      <c r="A1209" s="9" t="s">
        <v>115</v>
      </c>
      <c r="B1209" s="34">
        <f>IF(ISNUMBER('Exhibit_B_-_Discount_Sheet'!B110),'Exhibit_B_-_Discount_Sheet'!B110,0)</f>
        <v>0</v>
      </c>
    </row>
    <row r="1210" spans="1:4" ht="14.45" customHeight="1" x14ac:dyDescent="0.25">
      <c r="A1210" s="9" t="s">
        <v>116</v>
      </c>
      <c r="B1210" s="34"/>
    </row>
    <row r="1211" spans="1:4" ht="14.45" customHeight="1" x14ac:dyDescent="0.25">
      <c r="A1211" s="9" t="s">
        <v>102</v>
      </c>
      <c r="B1211" s="10">
        <f>B1208- (B1209*B1208)</f>
        <v>0</v>
      </c>
    </row>
    <row r="1212" spans="1:4" ht="75" x14ac:dyDescent="0.25">
      <c r="A1212" s="11" t="s">
        <v>117</v>
      </c>
      <c r="B1212" s="35" t="s">
        <v>533</v>
      </c>
    </row>
    <row r="1214" spans="1:4" x14ac:dyDescent="0.25">
      <c r="A1214" s="74" t="s">
        <v>54</v>
      </c>
      <c r="B1214" s="75"/>
      <c r="C1214" s="28"/>
      <c r="D1214" s="29"/>
    </row>
    <row r="1215" spans="1:4" ht="30" x14ac:dyDescent="0.25">
      <c r="A1215" s="4" t="s">
        <v>536</v>
      </c>
      <c r="B1215" s="5"/>
      <c r="C1215" s="13" t="str">
        <f>A1215</f>
        <v>Cisco Meraki Dashboard subscription licensing — 5-Year Term</v>
      </c>
      <c r="D1215" s="7">
        <f>B1224</f>
        <v>0</v>
      </c>
    </row>
    <row r="1216" spans="1:4" x14ac:dyDescent="0.25">
      <c r="A1216" s="76" t="s">
        <v>529</v>
      </c>
      <c r="B1216" s="77"/>
      <c r="C1216" s="28"/>
    </row>
    <row r="1217" spans="1:4" x14ac:dyDescent="0.25">
      <c r="A1217" s="78" t="s">
        <v>530</v>
      </c>
      <c r="B1217" s="79"/>
      <c r="C1217" s="28"/>
    </row>
    <row r="1218" spans="1:4" x14ac:dyDescent="0.25">
      <c r="A1218" s="78" t="s">
        <v>531</v>
      </c>
      <c r="B1218" s="79"/>
      <c r="C1218" s="28"/>
    </row>
    <row r="1219" spans="1:4" x14ac:dyDescent="0.25">
      <c r="A1219" s="80" t="s">
        <v>537</v>
      </c>
      <c r="B1219" s="81"/>
      <c r="C1219" s="28"/>
    </row>
    <row r="1220" spans="1:4" ht="45" x14ac:dyDescent="0.25">
      <c r="A1220" s="8" t="s">
        <v>113</v>
      </c>
      <c r="B1220" s="30" t="str">
        <f>A1215</f>
        <v>Cisco Meraki Dashboard subscription licensing — 5-Year Term</v>
      </c>
    </row>
    <row r="1221" spans="1:4" ht="14.45" customHeight="1" x14ac:dyDescent="0.25">
      <c r="A1221" s="9" t="s">
        <v>114</v>
      </c>
      <c r="B1221" s="33"/>
    </row>
    <row r="1222" spans="1:4" ht="14.45" customHeight="1" x14ac:dyDescent="0.25">
      <c r="A1222" s="9" t="s">
        <v>115</v>
      </c>
      <c r="B1222" s="34">
        <f>IF(ISNUMBER('Exhibit_B_-_Discount_Sheet'!B110),'Exhibit_B_-_Discount_Sheet'!B110,0)</f>
        <v>0</v>
      </c>
    </row>
    <row r="1223" spans="1:4" ht="14.45" customHeight="1" x14ac:dyDescent="0.25">
      <c r="A1223" s="9" t="s">
        <v>116</v>
      </c>
      <c r="B1223" s="34"/>
    </row>
    <row r="1224" spans="1:4" ht="14.45" customHeight="1" x14ac:dyDescent="0.25">
      <c r="A1224" s="9" t="s">
        <v>102</v>
      </c>
      <c r="B1224" s="10">
        <f>B1221- (B1222*B1221)</f>
        <v>0</v>
      </c>
    </row>
    <row r="1225" spans="1:4" ht="75" x14ac:dyDescent="0.25">
      <c r="A1225" s="11" t="s">
        <v>117</v>
      </c>
      <c r="B1225" s="35" t="s">
        <v>533</v>
      </c>
    </row>
    <row r="1227" spans="1:4" ht="15.75" customHeight="1" x14ac:dyDescent="0.25">
      <c r="A1227" s="74" t="s">
        <v>54</v>
      </c>
      <c r="B1227" s="75"/>
      <c r="C1227" s="28"/>
      <c r="D1227" s="29"/>
    </row>
    <row r="1228" spans="1:4" ht="30" x14ac:dyDescent="0.25">
      <c r="A1228" s="4" t="s">
        <v>538</v>
      </c>
      <c r="B1228" s="5"/>
      <c r="C1228" s="13" t="str">
        <f>A1228</f>
        <v>ExtremeCloud IQ Pilot + CoPilot + Site Engine licensing — 1-Year Term</v>
      </c>
      <c r="D1228" s="7">
        <f>B1237</f>
        <v>0</v>
      </c>
    </row>
    <row r="1229" spans="1:4" x14ac:dyDescent="0.25">
      <c r="A1229" s="76" t="s">
        <v>539</v>
      </c>
      <c r="B1229" s="77"/>
      <c r="C1229" s="28"/>
    </row>
    <row r="1230" spans="1:4" x14ac:dyDescent="0.25">
      <c r="A1230" s="78" t="s">
        <v>540</v>
      </c>
      <c r="B1230" s="79"/>
      <c r="C1230" s="28"/>
    </row>
    <row r="1231" spans="1:4" x14ac:dyDescent="0.25">
      <c r="A1231" s="78" t="s">
        <v>541</v>
      </c>
      <c r="B1231" s="79"/>
      <c r="C1231" s="28"/>
    </row>
    <row r="1232" spans="1:4" x14ac:dyDescent="0.25">
      <c r="A1232" s="80" t="s">
        <v>532</v>
      </c>
      <c r="B1232" s="81"/>
      <c r="C1232" s="28"/>
    </row>
    <row r="1233" spans="1:4" ht="14.45" customHeight="1" x14ac:dyDescent="0.25">
      <c r="A1233" s="8" t="s">
        <v>113</v>
      </c>
      <c r="B1233" s="30" t="str">
        <f>A1228</f>
        <v>ExtremeCloud IQ Pilot + CoPilot + Site Engine licensing — 1-Year Term</v>
      </c>
      <c r="C1233" s="28"/>
    </row>
    <row r="1234" spans="1:4" ht="15" customHeight="1" x14ac:dyDescent="0.25">
      <c r="A1234" s="9" t="s">
        <v>114</v>
      </c>
      <c r="B1234" s="33"/>
      <c r="C1234" s="28"/>
    </row>
    <row r="1235" spans="1:4" ht="15" customHeight="1" x14ac:dyDescent="0.25">
      <c r="A1235" s="9" t="s">
        <v>115</v>
      </c>
      <c r="B1235" s="34">
        <f>IF(ISNUMBER('Exhibit_B_-_Discount_Sheet'!B111),'Exhibit_B_-_Discount_Sheet'!B111,0)</f>
        <v>0</v>
      </c>
    </row>
    <row r="1236" spans="1:4" ht="15" customHeight="1" x14ac:dyDescent="0.25">
      <c r="A1236" s="9" t="s">
        <v>116</v>
      </c>
      <c r="B1236" s="34"/>
    </row>
    <row r="1237" spans="1:4" ht="14.45" customHeight="1" x14ac:dyDescent="0.25">
      <c r="A1237" s="9" t="s">
        <v>102</v>
      </c>
      <c r="B1237" s="10">
        <f>B1234- (B1235*B1234)</f>
        <v>0</v>
      </c>
    </row>
    <row r="1238" spans="1:4" ht="14.45" customHeight="1" x14ac:dyDescent="0.25">
      <c r="A1238" s="11" t="s">
        <v>117</v>
      </c>
      <c r="B1238" s="43" t="s">
        <v>542</v>
      </c>
    </row>
    <row r="1241" spans="1:4" ht="15.75" customHeight="1" x14ac:dyDescent="0.25">
      <c r="A1241" s="74" t="s">
        <v>54</v>
      </c>
      <c r="B1241" s="75"/>
      <c r="C1241" s="28"/>
      <c r="D1241" s="29"/>
    </row>
    <row r="1242" spans="1:4" ht="30" x14ac:dyDescent="0.25">
      <c r="A1242" s="4" t="s">
        <v>543</v>
      </c>
      <c r="B1242" s="5"/>
      <c r="C1242" s="13" t="str">
        <f>A1242</f>
        <v>ExtremeCloud IQ Pilot + CoPilot + Site Engine licensing — 3-Year Term</v>
      </c>
      <c r="D1242" s="7">
        <f>B1251</f>
        <v>0</v>
      </c>
    </row>
    <row r="1243" spans="1:4" x14ac:dyDescent="0.25">
      <c r="A1243" s="76" t="s">
        <v>539</v>
      </c>
      <c r="B1243" s="77"/>
      <c r="C1243" s="28"/>
    </row>
    <row r="1244" spans="1:4" x14ac:dyDescent="0.25">
      <c r="A1244" s="78" t="s">
        <v>540</v>
      </c>
      <c r="B1244" s="79"/>
      <c r="C1244" s="28"/>
    </row>
    <row r="1245" spans="1:4" x14ac:dyDescent="0.25">
      <c r="A1245" s="78" t="s">
        <v>541</v>
      </c>
      <c r="B1245" s="79"/>
      <c r="C1245" s="28"/>
    </row>
    <row r="1246" spans="1:4" x14ac:dyDescent="0.25">
      <c r="A1246" s="80" t="s">
        <v>535</v>
      </c>
      <c r="B1246" s="81"/>
      <c r="C1246" s="28"/>
    </row>
    <row r="1247" spans="1:4" ht="14.45" customHeight="1" x14ac:dyDescent="0.25">
      <c r="A1247" s="8" t="s">
        <v>113</v>
      </c>
      <c r="B1247" s="30" t="str">
        <f>A1242</f>
        <v>ExtremeCloud IQ Pilot + CoPilot + Site Engine licensing — 3-Year Term</v>
      </c>
      <c r="C1247" s="28"/>
    </row>
    <row r="1248" spans="1:4" ht="15" customHeight="1" x14ac:dyDescent="0.25">
      <c r="A1248" s="9" t="s">
        <v>114</v>
      </c>
      <c r="B1248" s="33"/>
      <c r="C1248" s="28"/>
    </row>
    <row r="1249" spans="1:4" ht="15" customHeight="1" x14ac:dyDescent="0.25">
      <c r="A1249" s="9" t="s">
        <v>115</v>
      </c>
      <c r="B1249" s="34">
        <f>IF(ISNUMBER('Exhibit_B_-_Discount_Sheet'!B111),'Exhibit_B_-_Discount_Sheet'!B111,0)</f>
        <v>0</v>
      </c>
    </row>
    <row r="1250" spans="1:4" ht="15" customHeight="1" x14ac:dyDescent="0.25">
      <c r="A1250" s="9" t="s">
        <v>116</v>
      </c>
      <c r="B1250" s="34"/>
    </row>
    <row r="1251" spans="1:4" ht="14.45" customHeight="1" x14ac:dyDescent="0.25">
      <c r="A1251" s="9" t="s">
        <v>102</v>
      </c>
      <c r="B1251" s="10">
        <f>B1248- (B1249*B1248)</f>
        <v>0</v>
      </c>
    </row>
    <row r="1252" spans="1:4" ht="14.45" customHeight="1" x14ac:dyDescent="0.25">
      <c r="A1252" s="11" t="s">
        <v>117</v>
      </c>
      <c r="B1252" s="35" t="s">
        <v>542</v>
      </c>
    </row>
    <row r="1255" spans="1:4" ht="15.75" customHeight="1" x14ac:dyDescent="0.25">
      <c r="A1255" s="74" t="s">
        <v>54</v>
      </c>
      <c r="B1255" s="75"/>
      <c r="C1255" s="28"/>
      <c r="D1255" s="29"/>
    </row>
    <row r="1256" spans="1:4" ht="30" x14ac:dyDescent="0.25">
      <c r="A1256" s="4" t="s">
        <v>544</v>
      </c>
      <c r="B1256" s="5"/>
      <c r="C1256" s="13" t="str">
        <f>A1256</f>
        <v>ExtremeCloud IQ Pilot + CoPilot + Site Engine licensing — 5-Year Term</v>
      </c>
      <c r="D1256" s="7">
        <f>B1265</f>
        <v>0</v>
      </c>
    </row>
    <row r="1257" spans="1:4" x14ac:dyDescent="0.25">
      <c r="A1257" s="76" t="s">
        <v>539</v>
      </c>
      <c r="B1257" s="77"/>
      <c r="C1257" s="28"/>
    </row>
    <row r="1258" spans="1:4" x14ac:dyDescent="0.25">
      <c r="A1258" s="78" t="s">
        <v>540</v>
      </c>
      <c r="B1258" s="79"/>
      <c r="C1258" s="28"/>
    </row>
    <row r="1259" spans="1:4" x14ac:dyDescent="0.25">
      <c r="A1259" s="78" t="s">
        <v>541</v>
      </c>
      <c r="B1259" s="79"/>
      <c r="C1259" s="28"/>
    </row>
    <row r="1260" spans="1:4" x14ac:dyDescent="0.25">
      <c r="A1260" s="80" t="s">
        <v>537</v>
      </c>
      <c r="B1260" s="81"/>
      <c r="C1260" s="28"/>
    </row>
    <row r="1261" spans="1:4" ht="14.45" customHeight="1" x14ac:dyDescent="0.25">
      <c r="A1261" s="8" t="s">
        <v>113</v>
      </c>
      <c r="B1261" s="30" t="str">
        <f>A1256</f>
        <v>ExtremeCloud IQ Pilot + CoPilot + Site Engine licensing — 5-Year Term</v>
      </c>
      <c r="C1261" s="28"/>
    </row>
    <row r="1262" spans="1:4" ht="15" customHeight="1" x14ac:dyDescent="0.25">
      <c r="A1262" s="9" t="s">
        <v>114</v>
      </c>
      <c r="B1262" s="33"/>
      <c r="C1262" s="28"/>
    </row>
    <row r="1263" spans="1:4" ht="15" customHeight="1" x14ac:dyDescent="0.25">
      <c r="A1263" s="9" t="s">
        <v>115</v>
      </c>
      <c r="B1263" s="34">
        <f>IF(ISNUMBER('Exhibit_B_-_Discount_Sheet'!B111),'Exhibit_B_-_Discount_Sheet'!B111,0)</f>
        <v>0</v>
      </c>
    </row>
    <row r="1264" spans="1:4" ht="15" customHeight="1" x14ac:dyDescent="0.25">
      <c r="A1264" s="9" t="s">
        <v>116</v>
      </c>
      <c r="B1264" s="34"/>
    </row>
    <row r="1265" spans="1:4" ht="14.45" customHeight="1" x14ac:dyDescent="0.25">
      <c r="A1265" s="9" t="s">
        <v>102</v>
      </c>
      <c r="B1265" s="10">
        <f>B1262- (B1263*B1262)</f>
        <v>0</v>
      </c>
    </row>
    <row r="1266" spans="1:4" ht="14.45" customHeight="1" x14ac:dyDescent="0.25">
      <c r="A1266" s="11" t="s">
        <v>117</v>
      </c>
      <c r="B1266" s="35" t="s">
        <v>542</v>
      </c>
    </row>
    <row r="1269" spans="1:4" x14ac:dyDescent="0.25">
      <c r="A1269" s="74" t="s">
        <v>54</v>
      </c>
      <c r="B1269" s="75"/>
      <c r="C1269" s="28"/>
      <c r="D1269" s="29"/>
    </row>
    <row r="1270" spans="1:4" ht="30" x14ac:dyDescent="0.25">
      <c r="A1270" s="4" t="s">
        <v>545</v>
      </c>
      <c r="B1270" s="5"/>
      <c r="C1270" s="6" t="str">
        <f>A1270</f>
        <v>Fortinet FortiManager + FortiAnalyzer subscription solution — 1-Year Term</v>
      </c>
      <c r="D1270" s="7">
        <f>B1279</f>
        <v>0</v>
      </c>
    </row>
    <row r="1271" spans="1:4" x14ac:dyDescent="0.25">
      <c r="A1271" s="76" t="s">
        <v>546</v>
      </c>
      <c r="B1271" s="77"/>
      <c r="C1271" s="28"/>
    </row>
    <row r="1272" spans="1:4" x14ac:dyDescent="0.25">
      <c r="A1272" s="78" t="s">
        <v>547</v>
      </c>
      <c r="B1272" s="79"/>
      <c r="C1272" s="28"/>
    </row>
    <row r="1273" spans="1:4" x14ac:dyDescent="0.25">
      <c r="A1273" s="78" t="s">
        <v>548</v>
      </c>
      <c r="B1273" s="79"/>
      <c r="C1273" s="28"/>
    </row>
    <row r="1274" spans="1:4" x14ac:dyDescent="0.25">
      <c r="A1274" s="80" t="s">
        <v>532</v>
      </c>
      <c r="B1274" s="81"/>
      <c r="C1274" s="28"/>
    </row>
    <row r="1275" spans="1:4" ht="15" customHeight="1" x14ac:dyDescent="0.25">
      <c r="A1275" s="8" t="s">
        <v>113</v>
      </c>
      <c r="B1275" s="30" t="str">
        <f>A1270</f>
        <v>Fortinet FortiManager + FortiAnalyzer subscription solution — 1-Year Term</v>
      </c>
      <c r="C1275" s="28"/>
    </row>
    <row r="1276" spans="1:4" ht="14.45" customHeight="1" x14ac:dyDescent="0.25">
      <c r="A1276" s="9" t="s">
        <v>114</v>
      </c>
      <c r="B1276" s="33"/>
      <c r="C1276" s="28"/>
    </row>
    <row r="1277" spans="1:4" ht="15" customHeight="1" x14ac:dyDescent="0.25">
      <c r="A1277" s="9" t="s">
        <v>115</v>
      </c>
      <c r="B1277" s="34">
        <f>IF(ISNUMBER('Exhibit_B_-_Discount_Sheet'!B112),'Exhibit_B_-_Discount_Sheet'!B112,0)</f>
        <v>0</v>
      </c>
      <c r="C1277" s="28"/>
    </row>
    <row r="1278" spans="1:4" ht="15" customHeight="1" x14ac:dyDescent="0.25">
      <c r="A1278" s="9" t="s">
        <v>116</v>
      </c>
      <c r="B1278" s="34"/>
    </row>
    <row r="1279" spans="1:4" ht="15" customHeight="1" x14ac:dyDescent="0.25">
      <c r="A1279" s="9" t="s">
        <v>102</v>
      </c>
      <c r="B1279" s="10">
        <f>B1276- (B1277*B1276)</f>
        <v>0</v>
      </c>
    </row>
    <row r="1280" spans="1:4" ht="14.45" customHeight="1" x14ac:dyDescent="0.25">
      <c r="A1280" s="11" t="s">
        <v>117</v>
      </c>
      <c r="B1280" s="43" t="s">
        <v>549</v>
      </c>
    </row>
    <row r="1284" spans="1:4" x14ac:dyDescent="0.25">
      <c r="A1284" s="74" t="s">
        <v>54</v>
      </c>
      <c r="B1284" s="75"/>
      <c r="C1284" s="28"/>
      <c r="D1284" s="29"/>
    </row>
    <row r="1285" spans="1:4" ht="30" x14ac:dyDescent="0.25">
      <c r="A1285" s="4" t="s">
        <v>550</v>
      </c>
      <c r="B1285" s="5"/>
      <c r="C1285" s="6" t="str">
        <f>A1285</f>
        <v>Fortinet FortiManager + FortiAnalyzer subscription solution — 3-Year Term</v>
      </c>
      <c r="D1285" s="7">
        <f>B1294</f>
        <v>0</v>
      </c>
    </row>
    <row r="1286" spans="1:4" x14ac:dyDescent="0.25">
      <c r="A1286" s="76" t="s">
        <v>546</v>
      </c>
      <c r="B1286" s="77"/>
      <c r="C1286" s="28"/>
    </row>
    <row r="1287" spans="1:4" x14ac:dyDescent="0.25">
      <c r="A1287" s="78" t="s">
        <v>547</v>
      </c>
      <c r="B1287" s="79"/>
      <c r="C1287" s="28"/>
    </row>
    <row r="1288" spans="1:4" x14ac:dyDescent="0.25">
      <c r="A1288" s="78" t="s">
        <v>548</v>
      </c>
      <c r="B1288" s="79"/>
      <c r="C1288" s="28"/>
    </row>
    <row r="1289" spans="1:4" x14ac:dyDescent="0.25">
      <c r="A1289" s="80" t="s">
        <v>535</v>
      </c>
      <c r="B1289" s="81"/>
      <c r="C1289" s="28"/>
    </row>
    <row r="1290" spans="1:4" ht="15" customHeight="1" x14ac:dyDescent="0.25">
      <c r="A1290" s="8" t="s">
        <v>113</v>
      </c>
      <c r="B1290" s="30" t="str">
        <f>A1285</f>
        <v>Fortinet FortiManager + FortiAnalyzer subscription solution — 3-Year Term</v>
      </c>
      <c r="C1290" s="28"/>
    </row>
    <row r="1291" spans="1:4" ht="14.45" customHeight="1" x14ac:dyDescent="0.25">
      <c r="A1291" s="9" t="s">
        <v>114</v>
      </c>
      <c r="B1291" s="33"/>
      <c r="C1291" s="28"/>
    </row>
    <row r="1292" spans="1:4" ht="15" customHeight="1" x14ac:dyDescent="0.25">
      <c r="A1292" s="9" t="s">
        <v>115</v>
      </c>
      <c r="B1292" s="34">
        <f>IF(ISNUMBER('Exhibit_B_-_Discount_Sheet'!B112),'Exhibit_B_-_Discount_Sheet'!B112,0)</f>
        <v>0</v>
      </c>
      <c r="C1292" s="28"/>
    </row>
    <row r="1293" spans="1:4" ht="15" customHeight="1" x14ac:dyDescent="0.25">
      <c r="A1293" s="9" t="s">
        <v>116</v>
      </c>
      <c r="B1293" s="34"/>
    </row>
    <row r="1294" spans="1:4" ht="15" customHeight="1" x14ac:dyDescent="0.25">
      <c r="A1294" s="9" t="s">
        <v>102</v>
      </c>
      <c r="B1294" s="10">
        <f>B1291- (B1292*B1291)</f>
        <v>0</v>
      </c>
    </row>
    <row r="1295" spans="1:4" ht="14.45" customHeight="1" x14ac:dyDescent="0.25">
      <c r="A1295" s="11" t="s">
        <v>117</v>
      </c>
      <c r="B1295" s="35" t="s">
        <v>549</v>
      </c>
    </row>
    <row r="1299" spans="1:4" x14ac:dyDescent="0.25">
      <c r="A1299" s="74" t="s">
        <v>54</v>
      </c>
      <c r="B1299" s="75"/>
      <c r="C1299" s="28"/>
      <c r="D1299" s="29"/>
    </row>
    <row r="1300" spans="1:4" ht="30" x14ac:dyDescent="0.25">
      <c r="A1300" s="4" t="s">
        <v>551</v>
      </c>
      <c r="B1300" s="5"/>
      <c r="C1300" s="6" t="str">
        <f>A1300</f>
        <v>Fortinet FortiManager + FortiAnalyzer subscription solution — 5-Year Term</v>
      </c>
      <c r="D1300" s="7">
        <f>B1309</f>
        <v>0</v>
      </c>
    </row>
    <row r="1301" spans="1:4" x14ac:dyDescent="0.25">
      <c r="A1301" s="76" t="s">
        <v>546</v>
      </c>
      <c r="B1301" s="77"/>
      <c r="C1301" s="28"/>
    </row>
    <row r="1302" spans="1:4" x14ac:dyDescent="0.25">
      <c r="A1302" s="78" t="s">
        <v>547</v>
      </c>
      <c r="B1302" s="79"/>
      <c r="C1302" s="28"/>
    </row>
    <row r="1303" spans="1:4" x14ac:dyDescent="0.25">
      <c r="A1303" s="78" t="s">
        <v>548</v>
      </c>
      <c r="B1303" s="79"/>
      <c r="C1303" s="28"/>
    </row>
    <row r="1304" spans="1:4" x14ac:dyDescent="0.25">
      <c r="A1304" s="80" t="s">
        <v>537</v>
      </c>
      <c r="B1304" s="81"/>
      <c r="C1304" s="28"/>
    </row>
    <row r="1305" spans="1:4" ht="15" customHeight="1" x14ac:dyDescent="0.25">
      <c r="A1305" s="8" t="s">
        <v>113</v>
      </c>
      <c r="B1305" s="30" t="str">
        <f>A1300</f>
        <v>Fortinet FortiManager + FortiAnalyzer subscription solution — 5-Year Term</v>
      </c>
      <c r="C1305" s="28"/>
    </row>
    <row r="1306" spans="1:4" ht="14.45" customHeight="1" x14ac:dyDescent="0.25">
      <c r="A1306" s="9" t="s">
        <v>114</v>
      </c>
      <c r="B1306" s="33"/>
      <c r="C1306" s="28"/>
    </row>
    <row r="1307" spans="1:4" ht="15" customHeight="1" x14ac:dyDescent="0.25">
      <c r="A1307" s="9" t="s">
        <v>115</v>
      </c>
      <c r="B1307" s="34">
        <f>IF(ISNUMBER('Exhibit_B_-_Discount_Sheet'!B112),'Exhibit_B_-_Discount_Sheet'!B112,0)</f>
        <v>0</v>
      </c>
      <c r="C1307" s="28"/>
    </row>
    <row r="1308" spans="1:4" ht="15" customHeight="1" x14ac:dyDescent="0.25">
      <c r="A1308" s="9" t="s">
        <v>116</v>
      </c>
      <c r="B1308" s="34"/>
    </row>
    <row r="1309" spans="1:4" ht="15" customHeight="1" x14ac:dyDescent="0.25">
      <c r="A1309" s="9" t="s">
        <v>102</v>
      </c>
      <c r="B1309" s="10">
        <f>B1306- (B1307*B1306)</f>
        <v>0</v>
      </c>
    </row>
    <row r="1310" spans="1:4" ht="14.45" customHeight="1" x14ac:dyDescent="0.25">
      <c r="A1310" s="11" t="s">
        <v>117</v>
      </c>
      <c r="B1310" s="35" t="s">
        <v>549</v>
      </c>
    </row>
    <row r="1314" spans="1:4" x14ac:dyDescent="0.25">
      <c r="A1314" s="74" t="s">
        <v>54</v>
      </c>
      <c r="B1314" s="75"/>
      <c r="C1314" s="28"/>
      <c r="D1314" s="29"/>
    </row>
    <row r="1315" spans="1:4" x14ac:dyDescent="0.25">
      <c r="A1315" s="4" t="s">
        <v>498</v>
      </c>
      <c r="B1315" s="5"/>
      <c r="C1315" s="6" t="str">
        <f>A1315</f>
        <v>HPE Aruba Networking Central Advanced subscription — 1-Year Term</v>
      </c>
      <c r="D1315" s="7">
        <f>B1324</f>
        <v>0</v>
      </c>
    </row>
    <row r="1316" spans="1:4" x14ac:dyDescent="0.25">
      <c r="A1316" s="76" t="s">
        <v>552</v>
      </c>
      <c r="B1316" s="77"/>
      <c r="C1316" s="28"/>
    </row>
    <row r="1317" spans="1:4" x14ac:dyDescent="0.25">
      <c r="A1317" s="78" t="s">
        <v>553</v>
      </c>
      <c r="B1317" s="79"/>
      <c r="C1317" s="28"/>
    </row>
    <row r="1318" spans="1:4" x14ac:dyDescent="0.25">
      <c r="A1318" s="78" t="s">
        <v>554</v>
      </c>
      <c r="B1318" s="79"/>
      <c r="C1318" s="28"/>
    </row>
    <row r="1319" spans="1:4" x14ac:dyDescent="0.25">
      <c r="A1319" s="80" t="s">
        <v>532</v>
      </c>
      <c r="B1319" s="81"/>
      <c r="C1319" s="28"/>
    </row>
    <row r="1320" spans="1:4" ht="15" customHeight="1" x14ac:dyDescent="0.25">
      <c r="A1320" s="8" t="s">
        <v>113</v>
      </c>
      <c r="B1320" s="30" t="str">
        <f>A1315</f>
        <v>HPE Aruba Networking Central Advanced subscription — 1-Year Term</v>
      </c>
      <c r="C1320" s="28"/>
    </row>
    <row r="1321" spans="1:4" ht="14.45" customHeight="1" x14ac:dyDescent="0.25">
      <c r="A1321" s="9" t="s">
        <v>114</v>
      </c>
      <c r="B1321" s="33"/>
      <c r="C1321" s="28"/>
    </row>
    <row r="1322" spans="1:4" ht="15" customHeight="1" x14ac:dyDescent="0.25">
      <c r="A1322" s="9" t="s">
        <v>115</v>
      </c>
      <c r="B1322" s="34">
        <f>IF(ISNUMBER('Exhibit_B_-_Discount_Sheet'!B113),'Exhibit_B_-_Discount_Sheet'!B113,0)</f>
        <v>0</v>
      </c>
      <c r="C1322" s="28"/>
    </row>
    <row r="1323" spans="1:4" ht="15" customHeight="1" x14ac:dyDescent="0.25">
      <c r="A1323" s="9" t="s">
        <v>116</v>
      </c>
      <c r="B1323" s="34"/>
    </row>
    <row r="1324" spans="1:4" ht="15" customHeight="1" x14ac:dyDescent="0.25">
      <c r="A1324" s="9" t="s">
        <v>102</v>
      </c>
      <c r="B1324" s="10">
        <f>B1321- (B1322*B1321)</f>
        <v>0</v>
      </c>
    </row>
    <row r="1325" spans="1:4" ht="14.45" customHeight="1" x14ac:dyDescent="0.25">
      <c r="A1325" s="11" t="s">
        <v>117</v>
      </c>
      <c r="B1325" s="43" t="s">
        <v>505</v>
      </c>
    </row>
    <row r="1327" spans="1:4" x14ac:dyDescent="0.25">
      <c r="A1327" s="74" t="s">
        <v>54</v>
      </c>
      <c r="B1327" s="75"/>
      <c r="C1327" s="28"/>
      <c r="D1327" s="29"/>
    </row>
    <row r="1328" spans="1:4" x14ac:dyDescent="0.25">
      <c r="A1328" s="4" t="s">
        <v>506</v>
      </c>
      <c r="B1328" s="5"/>
      <c r="C1328" s="6" t="str">
        <f>A1328</f>
        <v>HPE Aruba Networking Central Advanced subscription — 3-Year Term</v>
      </c>
      <c r="D1328" s="7">
        <f>B1337</f>
        <v>0</v>
      </c>
    </row>
    <row r="1329" spans="1:4" x14ac:dyDescent="0.25">
      <c r="A1329" s="76" t="s">
        <v>552</v>
      </c>
      <c r="B1329" s="77"/>
      <c r="C1329" s="28"/>
    </row>
    <row r="1330" spans="1:4" x14ac:dyDescent="0.25">
      <c r="A1330" s="78" t="s">
        <v>553</v>
      </c>
      <c r="B1330" s="79"/>
      <c r="C1330" s="28"/>
    </row>
    <row r="1331" spans="1:4" x14ac:dyDescent="0.25">
      <c r="A1331" s="78" t="s">
        <v>554</v>
      </c>
      <c r="B1331" s="79"/>
      <c r="C1331" s="28"/>
    </row>
    <row r="1332" spans="1:4" x14ac:dyDescent="0.25">
      <c r="A1332" s="80" t="s">
        <v>535</v>
      </c>
      <c r="B1332" s="81"/>
      <c r="C1332" s="28"/>
    </row>
    <row r="1333" spans="1:4" ht="15" customHeight="1" x14ac:dyDescent="0.25">
      <c r="A1333" s="8" t="s">
        <v>113</v>
      </c>
      <c r="B1333" s="30" t="str">
        <f>A1328</f>
        <v>HPE Aruba Networking Central Advanced subscription — 3-Year Term</v>
      </c>
      <c r="C1333" s="28"/>
    </row>
    <row r="1334" spans="1:4" ht="14.45" customHeight="1" x14ac:dyDescent="0.25">
      <c r="A1334" s="9" t="s">
        <v>114</v>
      </c>
      <c r="B1334" s="33"/>
      <c r="C1334" s="28"/>
    </row>
    <row r="1335" spans="1:4" ht="15" customHeight="1" x14ac:dyDescent="0.25">
      <c r="A1335" s="9" t="s">
        <v>115</v>
      </c>
      <c r="B1335" s="34">
        <f>IF(ISNUMBER('Exhibit_B_-_Discount_Sheet'!B113),'Exhibit_B_-_Discount_Sheet'!B113,0)</f>
        <v>0</v>
      </c>
      <c r="C1335" s="28"/>
    </row>
    <row r="1336" spans="1:4" ht="15" customHeight="1" x14ac:dyDescent="0.25">
      <c r="A1336" s="9" t="s">
        <v>116</v>
      </c>
      <c r="B1336" s="34"/>
    </row>
    <row r="1337" spans="1:4" ht="15" customHeight="1" x14ac:dyDescent="0.25">
      <c r="A1337" s="9" t="s">
        <v>102</v>
      </c>
      <c r="B1337" s="10">
        <f>B1334- (B1335*B1334)</f>
        <v>0</v>
      </c>
    </row>
    <row r="1338" spans="1:4" ht="14.45" customHeight="1" x14ac:dyDescent="0.25">
      <c r="A1338" s="11" t="s">
        <v>117</v>
      </c>
      <c r="B1338" s="35" t="s">
        <v>505</v>
      </c>
    </row>
    <row r="1340" spans="1:4" x14ac:dyDescent="0.25">
      <c r="A1340" s="74" t="s">
        <v>54</v>
      </c>
      <c r="B1340" s="75"/>
      <c r="C1340" s="28"/>
      <c r="D1340" s="29"/>
    </row>
    <row r="1341" spans="1:4" x14ac:dyDescent="0.25">
      <c r="A1341" s="4" t="s">
        <v>507</v>
      </c>
      <c r="B1341" s="5"/>
      <c r="C1341" s="6" t="str">
        <f>A1341</f>
        <v>HPE Aruba Networking Central Advanced subscription — 5-Year Term</v>
      </c>
      <c r="D1341" s="7">
        <f>B1350</f>
        <v>0</v>
      </c>
    </row>
    <row r="1342" spans="1:4" x14ac:dyDescent="0.25">
      <c r="A1342" s="76" t="s">
        <v>552</v>
      </c>
      <c r="B1342" s="77"/>
      <c r="C1342" s="28"/>
    </row>
    <row r="1343" spans="1:4" x14ac:dyDescent="0.25">
      <c r="A1343" s="78" t="s">
        <v>553</v>
      </c>
      <c r="B1343" s="79"/>
      <c r="C1343" s="28"/>
    </row>
    <row r="1344" spans="1:4" x14ac:dyDescent="0.25">
      <c r="A1344" s="78" t="s">
        <v>554</v>
      </c>
      <c r="B1344" s="79"/>
      <c r="C1344" s="28"/>
    </row>
    <row r="1345" spans="1:4" x14ac:dyDescent="0.25">
      <c r="A1345" s="80" t="s">
        <v>537</v>
      </c>
      <c r="B1345" s="81"/>
      <c r="C1345" s="28"/>
    </row>
    <row r="1346" spans="1:4" ht="15" customHeight="1" x14ac:dyDescent="0.25">
      <c r="A1346" s="8" t="s">
        <v>113</v>
      </c>
      <c r="B1346" s="30" t="str">
        <f>A1341</f>
        <v>HPE Aruba Networking Central Advanced subscription — 5-Year Term</v>
      </c>
      <c r="C1346" s="28"/>
    </row>
    <row r="1347" spans="1:4" ht="14.45" customHeight="1" x14ac:dyDescent="0.25">
      <c r="A1347" s="9" t="s">
        <v>114</v>
      </c>
      <c r="B1347" s="33"/>
      <c r="C1347" s="28"/>
    </row>
    <row r="1348" spans="1:4" ht="15" customHeight="1" x14ac:dyDescent="0.25">
      <c r="A1348" s="9" t="s">
        <v>115</v>
      </c>
      <c r="B1348" s="34">
        <f>IF(ISNUMBER('Exhibit_B_-_Discount_Sheet'!B113),'Exhibit_B_-_Discount_Sheet'!B113,0)</f>
        <v>0</v>
      </c>
      <c r="C1348" s="28"/>
    </row>
    <row r="1349" spans="1:4" ht="15" customHeight="1" x14ac:dyDescent="0.25">
      <c r="A1349" s="9" t="s">
        <v>116</v>
      </c>
      <c r="B1349" s="34"/>
    </row>
    <row r="1350" spans="1:4" ht="15" customHeight="1" x14ac:dyDescent="0.25">
      <c r="A1350" s="9" t="s">
        <v>102</v>
      </c>
      <c r="B1350" s="10">
        <f>B1347- (B1348*B1347)</f>
        <v>0</v>
      </c>
    </row>
    <row r="1351" spans="1:4" ht="14.45" customHeight="1" x14ac:dyDescent="0.25">
      <c r="A1351" s="11" t="s">
        <v>117</v>
      </c>
      <c r="B1351" s="35" t="s">
        <v>505</v>
      </c>
    </row>
    <row r="1353" spans="1:4" x14ac:dyDescent="0.25">
      <c r="A1353" s="74" t="s">
        <v>54</v>
      </c>
      <c r="B1353" s="75"/>
      <c r="C1353" s="28"/>
      <c r="D1353" s="29"/>
    </row>
    <row r="1354" spans="1:4" ht="30" x14ac:dyDescent="0.25">
      <c r="A1354" s="4" t="s">
        <v>555</v>
      </c>
      <c r="B1354" s="5"/>
      <c r="C1354" s="6" t="str">
        <f>A1354</f>
        <v>HPE Intelligent Management Center Enterprise Software Platform — JG748AAE — 1-Year Term</v>
      </c>
      <c r="D1354" s="7">
        <f>B1363</f>
        <v>0</v>
      </c>
    </row>
    <row r="1355" spans="1:4" x14ac:dyDescent="0.25">
      <c r="A1355" s="76" t="s">
        <v>556</v>
      </c>
      <c r="B1355" s="77"/>
      <c r="C1355" s="28"/>
    </row>
    <row r="1356" spans="1:4" x14ac:dyDescent="0.25">
      <c r="A1356" s="78" t="s">
        <v>557</v>
      </c>
      <c r="B1356" s="79"/>
      <c r="C1356" s="28"/>
    </row>
    <row r="1357" spans="1:4" x14ac:dyDescent="0.25">
      <c r="A1357" s="78" t="s">
        <v>558</v>
      </c>
      <c r="B1357" s="79"/>
      <c r="C1357" s="28"/>
    </row>
    <row r="1358" spans="1:4" x14ac:dyDescent="0.25">
      <c r="A1358" s="80" t="s">
        <v>532</v>
      </c>
      <c r="B1358" s="81"/>
      <c r="C1358" s="28"/>
    </row>
    <row r="1359" spans="1:4" ht="15" customHeight="1" x14ac:dyDescent="0.25">
      <c r="A1359" s="8" t="s">
        <v>113</v>
      </c>
      <c r="B1359" s="30" t="str">
        <f>A1354</f>
        <v>HPE Intelligent Management Center Enterprise Software Platform — JG748AAE — 1-Year Term</v>
      </c>
      <c r="C1359" s="28"/>
    </row>
    <row r="1360" spans="1:4" ht="14.45" customHeight="1" x14ac:dyDescent="0.25">
      <c r="A1360" s="9" t="s">
        <v>114</v>
      </c>
      <c r="B1360" s="33"/>
      <c r="C1360" s="28"/>
    </row>
    <row r="1361" spans="1:4" ht="15" customHeight="1" x14ac:dyDescent="0.25">
      <c r="A1361" s="9" t="s">
        <v>115</v>
      </c>
      <c r="B1361" s="34">
        <f>IF(ISNUMBER('Exhibit_B_-_Discount_Sheet'!B114),'Exhibit_B_-_Discount_Sheet'!B114,0)</f>
        <v>0</v>
      </c>
      <c r="C1361" s="28"/>
    </row>
    <row r="1362" spans="1:4" ht="15" customHeight="1" x14ac:dyDescent="0.25">
      <c r="A1362" s="9" t="s">
        <v>116</v>
      </c>
      <c r="B1362" s="34"/>
    </row>
    <row r="1363" spans="1:4" ht="15" customHeight="1" x14ac:dyDescent="0.25">
      <c r="A1363" s="9" t="s">
        <v>102</v>
      </c>
      <c r="B1363" s="10">
        <f>B1360- (B1361*B1360)</f>
        <v>0</v>
      </c>
    </row>
    <row r="1364" spans="1:4" ht="14.45" customHeight="1" x14ac:dyDescent="0.25">
      <c r="A1364" s="11" t="s">
        <v>117</v>
      </c>
      <c r="B1364" s="43" t="s">
        <v>559</v>
      </c>
    </row>
    <row r="1366" spans="1:4" x14ac:dyDescent="0.25">
      <c r="A1366" s="74" t="s">
        <v>54</v>
      </c>
      <c r="B1366" s="75"/>
      <c r="C1366" s="28"/>
      <c r="D1366" s="29"/>
    </row>
    <row r="1367" spans="1:4" ht="30" x14ac:dyDescent="0.25">
      <c r="A1367" s="4" t="s">
        <v>560</v>
      </c>
      <c r="B1367" s="5"/>
      <c r="C1367" s="6" t="str">
        <f>A1367</f>
        <v>HPE Intelligent Management Center Enterprise Software Platform — JG748AAE — 3-Year Term</v>
      </c>
      <c r="D1367" s="7">
        <f>B1376</f>
        <v>0</v>
      </c>
    </row>
    <row r="1368" spans="1:4" x14ac:dyDescent="0.25">
      <c r="A1368" s="76" t="s">
        <v>556</v>
      </c>
      <c r="B1368" s="77"/>
      <c r="C1368" s="28"/>
    </row>
    <row r="1369" spans="1:4" x14ac:dyDescent="0.25">
      <c r="A1369" s="78" t="s">
        <v>557</v>
      </c>
      <c r="B1369" s="79"/>
      <c r="C1369" s="28"/>
    </row>
    <row r="1370" spans="1:4" x14ac:dyDescent="0.25">
      <c r="A1370" s="78" t="s">
        <v>558</v>
      </c>
      <c r="B1370" s="79"/>
      <c r="C1370" s="28"/>
    </row>
    <row r="1371" spans="1:4" x14ac:dyDescent="0.25">
      <c r="A1371" s="80" t="s">
        <v>535</v>
      </c>
      <c r="B1371" s="81"/>
      <c r="C1371" s="28"/>
    </row>
    <row r="1372" spans="1:4" ht="15" customHeight="1" x14ac:dyDescent="0.25">
      <c r="A1372" s="8" t="s">
        <v>113</v>
      </c>
      <c r="B1372" s="30" t="str">
        <f>A1367</f>
        <v>HPE Intelligent Management Center Enterprise Software Platform — JG748AAE — 3-Year Term</v>
      </c>
      <c r="C1372" s="28"/>
    </row>
    <row r="1373" spans="1:4" ht="14.45" customHeight="1" x14ac:dyDescent="0.25">
      <c r="A1373" s="9" t="s">
        <v>114</v>
      </c>
      <c r="B1373" s="33"/>
      <c r="C1373" s="28"/>
    </row>
    <row r="1374" spans="1:4" ht="15" customHeight="1" x14ac:dyDescent="0.25">
      <c r="A1374" s="9" t="s">
        <v>115</v>
      </c>
      <c r="B1374" s="34">
        <f>IF(ISNUMBER('Exhibit_B_-_Discount_Sheet'!B114),'Exhibit_B_-_Discount_Sheet'!B114,0)</f>
        <v>0</v>
      </c>
      <c r="C1374" s="28"/>
    </row>
    <row r="1375" spans="1:4" ht="15" customHeight="1" x14ac:dyDescent="0.25">
      <c r="A1375" s="9" t="s">
        <v>116</v>
      </c>
      <c r="B1375" s="34"/>
    </row>
    <row r="1376" spans="1:4" ht="15" customHeight="1" x14ac:dyDescent="0.25">
      <c r="A1376" s="9" t="s">
        <v>102</v>
      </c>
      <c r="B1376" s="10">
        <f>B1373- (B1374*B1373)</f>
        <v>0</v>
      </c>
    </row>
    <row r="1377" spans="1:4" ht="14.45" customHeight="1" x14ac:dyDescent="0.25">
      <c r="A1377" s="11" t="s">
        <v>117</v>
      </c>
      <c r="B1377" s="35" t="s">
        <v>559</v>
      </c>
    </row>
    <row r="1379" spans="1:4" x14ac:dyDescent="0.25">
      <c r="A1379" s="74" t="s">
        <v>54</v>
      </c>
      <c r="B1379" s="75"/>
      <c r="C1379" s="28"/>
      <c r="D1379" s="29"/>
    </row>
    <row r="1380" spans="1:4" ht="30" x14ac:dyDescent="0.25">
      <c r="A1380" s="4" t="s">
        <v>561</v>
      </c>
      <c r="B1380" s="5"/>
      <c r="C1380" s="6" t="str">
        <f>A1380</f>
        <v>HPE Intelligent Management Center Enterprise Software Platform — JG748AAE — 5-Year Term</v>
      </c>
      <c r="D1380" s="7">
        <f>B1389</f>
        <v>0</v>
      </c>
    </row>
    <row r="1381" spans="1:4" x14ac:dyDescent="0.25">
      <c r="A1381" s="76" t="s">
        <v>556</v>
      </c>
      <c r="B1381" s="77"/>
      <c r="C1381" s="28"/>
    </row>
    <row r="1382" spans="1:4" x14ac:dyDescent="0.25">
      <c r="A1382" s="78" t="s">
        <v>557</v>
      </c>
      <c r="B1382" s="79"/>
      <c r="C1382" s="28"/>
    </row>
    <row r="1383" spans="1:4" x14ac:dyDescent="0.25">
      <c r="A1383" s="78" t="s">
        <v>558</v>
      </c>
      <c r="B1383" s="79"/>
      <c r="C1383" s="28"/>
    </row>
    <row r="1384" spans="1:4" x14ac:dyDescent="0.25">
      <c r="A1384" s="80" t="s">
        <v>537</v>
      </c>
      <c r="B1384" s="81"/>
      <c r="C1384" s="28"/>
    </row>
    <row r="1385" spans="1:4" ht="15" customHeight="1" x14ac:dyDescent="0.25">
      <c r="A1385" s="8" t="s">
        <v>113</v>
      </c>
      <c r="B1385" s="30" t="str">
        <f>A1380</f>
        <v>HPE Intelligent Management Center Enterprise Software Platform — JG748AAE — 5-Year Term</v>
      </c>
      <c r="C1385" s="28"/>
    </row>
    <row r="1386" spans="1:4" ht="14.45" customHeight="1" x14ac:dyDescent="0.25">
      <c r="A1386" s="9" t="s">
        <v>114</v>
      </c>
      <c r="B1386" s="33"/>
      <c r="C1386" s="28"/>
    </row>
    <row r="1387" spans="1:4" ht="15" customHeight="1" x14ac:dyDescent="0.25">
      <c r="A1387" s="9" t="s">
        <v>115</v>
      </c>
      <c r="B1387" s="34">
        <f>IF(ISNUMBER('Exhibit_B_-_Discount_Sheet'!B114),'Exhibit_B_-_Discount_Sheet'!B114,0)</f>
        <v>0</v>
      </c>
      <c r="C1387" s="28"/>
    </row>
    <row r="1388" spans="1:4" ht="15" customHeight="1" x14ac:dyDescent="0.25">
      <c r="A1388" s="9" t="s">
        <v>116</v>
      </c>
      <c r="B1388" s="34"/>
    </row>
    <row r="1389" spans="1:4" ht="15" customHeight="1" x14ac:dyDescent="0.25">
      <c r="A1389" s="9" t="s">
        <v>102</v>
      </c>
      <c r="B1389" s="10">
        <f>B1386- (B1387*B1386)</f>
        <v>0</v>
      </c>
    </row>
    <row r="1390" spans="1:4" ht="14.45" customHeight="1" x14ac:dyDescent="0.25">
      <c r="A1390" s="11" t="s">
        <v>117</v>
      </c>
      <c r="B1390" s="35" t="s">
        <v>559</v>
      </c>
    </row>
    <row r="1392" spans="1:4" ht="15.75" customHeight="1" x14ac:dyDescent="0.25">
      <c r="A1392" s="74" t="s">
        <v>54</v>
      </c>
      <c r="B1392" s="75"/>
      <c r="C1392" s="28"/>
      <c r="D1392" s="29"/>
    </row>
    <row r="1393" spans="1:4" ht="30" x14ac:dyDescent="0.25">
      <c r="A1393" s="4" t="s">
        <v>562</v>
      </c>
      <c r="B1393" s="5"/>
      <c r="C1393" s="6" t="str">
        <f>A1393</f>
        <v>Juniper Mist Assurance + Marvis + Premium Analytics subscriptions — 1-Year Term</v>
      </c>
      <c r="D1393" s="7">
        <f>B1402</f>
        <v>0</v>
      </c>
    </row>
    <row r="1394" spans="1:4" x14ac:dyDescent="0.25">
      <c r="A1394" s="76" t="s">
        <v>563</v>
      </c>
      <c r="B1394" s="77"/>
      <c r="C1394" s="28"/>
    </row>
    <row r="1395" spans="1:4" x14ac:dyDescent="0.25">
      <c r="A1395" s="78" t="s">
        <v>564</v>
      </c>
      <c r="B1395" s="79"/>
      <c r="C1395" s="28"/>
    </row>
    <row r="1396" spans="1:4" x14ac:dyDescent="0.25">
      <c r="A1396" s="78" t="s">
        <v>565</v>
      </c>
      <c r="B1396" s="79"/>
      <c r="C1396" s="28"/>
    </row>
    <row r="1397" spans="1:4" x14ac:dyDescent="0.25">
      <c r="A1397" s="80" t="s">
        <v>532</v>
      </c>
      <c r="B1397" s="81"/>
      <c r="C1397" s="28"/>
    </row>
    <row r="1398" spans="1:4" ht="15" customHeight="1" x14ac:dyDescent="0.25">
      <c r="A1398" s="8" t="s">
        <v>113</v>
      </c>
      <c r="B1398" s="30" t="str">
        <f>A1393</f>
        <v>Juniper Mist Assurance + Marvis + Premium Analytics subscriptions — 1-Year Term</v>
      </c>
      <c r="C1398" s="28"/>
    </row>
    <row r="1399" spans="1:4" ht="15" customHeight="1" x14ac:dyDescent="0.25">
      <c r="A1399" s="9" t="s">
        <v>114</v>
      </c>
      <c r="B1399" s="33"/>
      <c r="C1399" s="28"/>
    </row>
    <row r="1400" spans="1:4" ht="15" customHeight="1" x14ac:dyDescent="0.25">
      <c r="A1400" s="9" t="s">
        <v>115</v>
      </c>
      <c r="B1400" s="34">
        <f>IF(ISNUMBER('Exhibit_B_-_Discount_Sheet'!B115),'Exhibit_B_-_Discount_Sheet'!B115,0)</f>
        <v>0</v>
      </c>
      <c r="C1400" s="28"/>
    </row>
    <row r="1401" spans="1:4" ht="15" customHeight="1" x14ac:dyDescent="0.25">
      <c r="A1401" s="9" t="s">
        <v>116</v>
      </c>
      <c r="B1401" s="34"/>
    </row>
    <row r="1402" spans="1:4" ht="15" customHeight="1" x14ac:dyDescent="0.25">
      <c r="A1402" s="9" t="s">
        <v>102</v>
      </c>
      <c r="B1402" s="10">
        <f>B1399- (B1400*B1399)</f>
        <v>0</v>
      </c>
    </row>
    <row r="1403" spans="1:4" ht="14.45" customHeight="1" x14ac:dyDescent="0.25">
      <c r="A1403" s="11" t="s">
        <v>117</v>
      </c>
      <c r="B1403" s="43" t="s">
        <v>566</v>
      </c>
    </row>
    <row r="1405" spans="1:4" ht="15.75" customHeight="1" x14ac:dyDescent="0.25">
      <c r="A1405" s="74" t="s">
        <v>54</v>
      </c>
      <c r="B1405" s="75"/>
      <c r="C1405" s="28"/>
      <c r="D1405" s="29"/>
    </row>
    <row r="1406" spans="1:4" ht="30" x14ac:dyDescent="0.25">
      <c r="A1406" s="4" t="s">
        <v>567</v>
      </c>
      <c r="B1406" s="5"/>
      <c r="C1406" s="6" t="str">
        <f>A1406</f>
        <v>Juniper Mist Assurance + Marvis + Premium Analytics subscriptions — 3-Year Term</v>
      </c>
      <c r="D1406" s="7">
        <f>B1415</f>
        <v>0</v>
      </c>
    </row>
    <row r="1407" spans="1:4" x14ac:dyDescent="0.25">
      <c r="A1407" s="76" t="s">
        <v>563</v>
      </c>
      <c r="B1407" s="77"/>
      <c r="C1407" s="28"/>
    </row>
    <row r="1408" spans="1:4" x14ac:dyDescent="0.25">
      <c r="A1408" s="78" t="s">
        <v>564</v>
      </c>
      <c r="B1408" s="79"/>
      <c r="C1408" s="28"/>
    </row>
    <row r="1409" spans="1:4" x14ac:dyDescent="0.25">
      <c r="A1409" s="78" t="s">
        <v>565</v>
      </c>
      <c r="B1409" s="79"/>
      <c r="C1409" s="28"/>
    </row>
    <row r="1410" spans="1:4" x14ac:dyDescent="0.25">
      <c r="A1410" s="80" t="s">
        <v>535</v>
      </c>
      <c r="B1410" s="81"/>
      <c r="C1410" s="28"/>
    </row>
    <row r="1411" spans="1:4" ht="15" customHeight="1" x14ac:dyDescent="0.25">
      <c r="A1411" s="8" t="s">
        <v>113</v>
      </c>
      <c r="B1411" s="30" t="str">
        <f>A1406</f>
        <v>Juniper Mist Assurance + Marvis + Premium Analytics subscriptions — 3-Year Term</v>
      </c>
      <c r="C1411" s="28"/>
    </row>
    <row r="1412" spans="1:4" ht="15" customHeight="1" x14ac:dyDescent="0.25">
      <c r="A1412" s="9" t="s">
        <v>114</v>
      </c>
      <c r="B1412" s="33"/>
      <c r="C1412" s="28"/>
    </row>
    <row r="1413" spans="1:4" ht="15" customHeight="1" x14ac:dyDescent="0.25">
      <c r="A1413" s="9" t="s">
        <v>115</v>
      </c>
      <c r="B1413" s="34">
        <f>IF(ISNUMBER('Exhibit_B_-_Discount_Sheet'!B115),'Exhibit_B_-_Discount_Sheet'!B115,0)</f>
        <v>0</v>
      </c>
      <c r="C1413" s="28"/>
    </row>
    <row r="1414" spans="1:4" ht="15" customHeight="1" x14ac:dyDescent="0.25">
      <c r="A1414" s="9" t="s">
        <v>116</v>
      </c>
      <c r="B1414" s="34"/>
    </row>
    <row r="1415" spans="1:4" ht="15" customHeight="1" x14ac:dyDescent="0.25">
      <c r="A1415" s="9" t="s">
        <v>102</v>
      </c>
      <c r="B1415" s="10">
        <f>B1412- (B1413*B1412)</f>
        <v>0</v>
      </c>
    </row>
    <row r="1416" spans="1:4" ht="14.45" customHeight="1" x14ac:dyDescent="0.25">
      <c r="A1416" s="11" t="s">
        <v>117</v>
      </c>
      <c r="B1416" s="35" t="s">
        <v>566</v>
      </c>
    </row>
    <row r="1418" spans="1:4" ht="15.75" customHeight="1" x14ac:dyDescent="0.25">
      <c r="A1418" s="74" t="s">
        <v>54</v>
      </c>
      <c r="B1418" s="75"/>
      <c r="C1418" s="28"/>
      <c r="D1418" s="29"/>
    </row>
    <row r="1419" spans="1:4" ht="30" x14ac:dyDescent="0.25">
      <c r="A1419" s="4" t="s">
        <v>568</v>
      </c>
      <c r="B1419" s="5"/>
      <c r="C1419" s="6" t="str">
        <f>A1419</f>
        <v>Juniper Mist Assurance + Marvis + Premium Analytics subscriptions — 5-Year Term</v>
      </c>
      <c r="D1419" s="7">
        <f>B1428</f>
        <v>0</v>
      </c>
    </row>
    <row r="1420" spans="1:4" x14ac:dyDescent="0.25">
      <c r="A1420" s="76" t="s">
        <v>563</v>
      </c>
      <c r="B1420" s="77"/>
      <c r="C1420" s="28"/>
    </row>
    <row r="1421" spans="1:4" x14ac:dyDescent="0.25">
      <c r="A1421" s="78" t="s">
        <v>564</v>
      </c>
      <c r="B1421" s="79"/>
      <c r="C1421" s="28"/>
    </row>
    <row r="1422" spans="1:4" x14ac:dyDescent="0.25">
      <c r="A1422" s="78" t="s">
        <v>565</v>
      </c>
      <c r="B1422" s="79"/>
      <c r="C1422" s="28"/>
    </row>
    <row r="1423" spans="1:4" x14ac:dyDescent="0.25">
      <c r="A1423" s="80" t="s">
        <v>537</v>
      </c>
      <c r="B1423" s="81"/>
      <c r="C1423" s="28"/>
    </row>
    <row r="1424" spans="1:4" ht="15" customHeight="1" x14ac:dyDescent="0.25">
      <c r="A1424" s="8" t="s">
        <v>113</v>
      </c>
      <c r="B1424" s="30" t="str">
        <f>A1419</f>
        <v>Juniper Mist Assurance + Marvis + Premium Analytics subscriptions — 5-Year Term</v>
      </c>
      <c r="C1424" s="28"/>
    </row>
    <row r="1425" spans="1:4" ht="15" customHeight="1" x14ac:dyDescent="0.25">
      <c r="A1425" s="9" t="s">
        <v>114</v>
      </c>
      <c r="B1425" s="33"/>
      <c r="C1425" s="28"/>
    </row>
    <row r="1426" spans="1:4" ht="15" customHeight="1" x14ac:dyDescent="0.25">
      <c r="A1426" s="9" t="s">
        <v>115</v>
      </c>
      <c r="B1426" s="34">
        <f>IF(ISNUMBER('Exhibit_B_-_Discount_Sheet'!B115),'Exhibit_B_-_Discount_Sheet'!B115,0)</f>
        <v>0</v>
      </c>
      <c r="C1426" s="28"/>
    </row>
    <row r="1427" spans="1:4" ht="15" customHeight="1" x14ac:dyDescent="0.25">
      <c r="A1427" s="9" t="s">
        <v>116</v>
      </c>
      <c r="B1427" s="34"/>
    </row>
    <row r="1428" spans="1:4" ht="15" customHeight="1" x14ac:dyDescent="0.25">
      <c r="A1428" s="9" t="s">
        <v>102</v>
      </c>
      <c r="B1428" s="10">
        <f>B1425- (B1426*B1425)</f>
        <v>0</v>
      </c>
    </row>
    <row r="1429" spans="1:4" ht="14.45" customHeight="1" x14ac:dyDescent="0.25">
      <c r="A1429" s="11" t="s">
        <v>117</v>
      </c>
      <c r="B1429" s="35" t="s">
        <v>566</v>
      </c>
    </row>
    <row r="1431" spans="1:4" x14ac:dyDescent="0.25">
      <c r="A1431" s="71" t="s">
        <v>57</v>
      </c>
      <c r="B1431" s="71"/>
      <c r="C1431" s="28"/>
      <c r="D1431" s="29"/>
    </row>
    <row r="1432" spans="1:4" ht="30" x14ac:dyDescent="0.25">
      <c r="A1432" s="4" t="s">
        <v>569</v>
      </c>
      <c r="B1432" s="5"/>
      <c r="C1432" s="13" t="str">
        <f>A1432</f>
        <v>APC NetShelter physical-infrastructure product set</v>
      </c>
      <c r="D1432" s="7">
        <f>B1444</f>
        <v>0</v>
      </c>
    </row>
    <row r="1433" spans="1:4" x14ac:dyDescent="0.25">
      <c r="A1433" s="73" t="s">
        <v>570</v>
      </c>
      <c r="B1433" s="73"/>
      <c r="C1433" s="28"/>
    </row>
    <row r="1434" spans="1:4" x14ac:dyDescent="0.25">
      <c r="A1434" s="73" t="s">
        <v>571</v>
      </c>
      <c r="B1434" s="73"/>
      <c r="C1434" s="28"/>
    </row>
    <row r="1435" spans="1:4" x14ac:dyDescent="0.25">
      <c r="A1435" s="73" t="s">
        <v>572</v>
      </c>
      <c r="B1435" s="73"/>
      <c r="C1435" s="28"/>
    </row>
    <row r="1436" spans="1:4" x14ac:dyDescent="0.25">
      <c r="A1436" s="73" t="s">
        <v>573</v>
      </c>
      <c r="B1436" s="73"/>
      <c r="C1436" s="28"/>
    </row>
    <row r="1437" spans="1:4" x14ac:dyDescent="0.25">
      <c r="A1437" s="73" t="s">
        <v>574</v>
      </c>
      <c r="B1437" s="73"/>
      <c r="C1437" s="28"/>
    </row>
    <row r="1438" spans="1:4" x14ac:dyDescent="0.25">
      <c r="A1438" s="73" t="s">
        <v>575</v>
      </c>
      <c r="B1438" s="73"/>
      <c r="C1438" s="28"/>
    </row>
    <row r="1439" spans="1:4" ht="15.75" thickBot="1" x14ac:dyDescent="0.3">
      <c r="A1439" s="70" t="s">
        <v>576</v>
      </c>
      <c r="B1439" s="70"/>
      <c r="C1439" s="28"/>
    </row>
    <row r="1440" spans="1:4" ht="45" x14ac:dyDescent="0.25">
      <c r="A1440" s="8" t="s">
        <v>113</v>
      </c>
      <c r="B1440" s="30" t="str">
        <f>A1432</f>
        <v>APC NetShelter physical-infrastructure product set</v>
      </c>
    </row>
    <row r="1441" spans="1:4" x14ac:dyDescent="0.25">
      <c r="A1441" s="9" t="s">
        <v>114</v>
      </c>
      <c r="B1441" s="33"/>
    </row>
    <row r="1442" spans="1:4" x14ac:dyDescent="0.25">
      <c r="A1442" s="9" t="s">
        <v>115</v>
      </c>
      <c r="B1442" s="34">
        <f>IF(ISNUMBER('Exhibit_B_-_Discount_Sheet'!B122),'Exhibit_B_-_Discount_Sheet'!B122,0)</f>
        <v>0</v>
      </c>
    </row>
    <row r="1443" spans="1:4" x14ac:dyDescent="0.25">
      <c r="A1443" s="9" t="s">
        <v>116</v>
      </c>
      <c r="B1443" s="34"/>
    </row>
    <row r="1444" spans="1:4" x14ac:dyDescent="0.25">
      <c r="A1444" s="9" t="s">
        <v>102</v>
      </c>
      <c r="B1444" s="10">
        <f>B1441- (B1442*B1441)</f>
        <v>0</v>
      </c>
    </row>
    <row r="1445" spans="1:4" ht="90" x14ac:dyDescent="0.25">
      <c r="A1445" s="11" t="s">
        <v>117</v>
      </c>
      <c r="B1445" s="43" t="s">
        <v>577</v>
      </c>
    </row>
    <row r="1447" spans="1:4" x14ac:dyDescent="0.25">
      <c r="A1447" s="71" t="s">
        <v>57</v>
      </c>
      <c r="B1447" s="71"/>
      <c r="C1447" s="28"/>
      <c r="D1447" s="29"/>
    </row>
    <row r="1448" spans="1:4" x14ac:dyDescent="0.25">
      <c r="A1448" s="4" t="s">
        <v>578</v>
      </c>
      <c r="B1448" s="5"/>
      <c r="C1448" s="6" t="str">
        <f>A1448</f>
        <v>Eaton Tripp Lite SmartRack physical-infrastructure product set</v>
      </c>
      <c r="D1448" s="7">
        <f>B1460</f>
        <v>0</v>
      </c>
    </row>
    <row r="1449" spans="1:4" x14ac:dyDescent="0.25">
      <c r="A1449" s="73" t="s">
        <v>579</v>
      </c>
      <c r="B1449" s="73"/>
      <c r="C1449" s="28"/>
    </row>
    <row r="1450" spans="1:4" x14ac:dyDescent="0.25">
      <c r="A1450" s="73" t="s">
        <v>580</v>
      </c>
      <c r="B1450" s="73"/>
      <c r="C1450" s="28"/>
    </row>
    <row r="1451" spans="1:4" x14ac:dyDescent="0.25">
      <c r="A1451" s="73" t="s">
        <v>581</v>
      </c>
      <c r="B1451" s="73"/>
      <c r="C1451" s="28"/>
    </row>
    <row r="1452" spans="1:4" x14ac:dyDescent="0.25">
      <c r="A1452" s="73" t="s">
        <v>582</v>
      </c>
      <c r="B1452" s="73"/>
      <c r="C1452" s="28"/>
    </row>
    <row r="1453" spans="1:4" x14ac:dyDescent="0.25">
      <c r="A1453" s="73" t="s">
        <v>583</v>
      </c>
      <c r="B1453" s="73"/>
      <c r="C1453" s="28"/>
    </row>
    <row r="1454" spans="1:4" x14ac:dyDescent="0.25">
      <c r="A1454" s="73" t="s">
        <v>584</v>
      </c>
      <c r="B1454" s="73"/>
      <c r="C1454" s="28"/>
    </row>
    <row r="1455" spans="1:4" x14ac:dyDescent="0.25">
      <c r="A1455" s="70" t="s">
        <v>585</v>
      </c>
      <c r="B1455" s="70"/>
    </row>
    <row r="1456" spans="1:4" ht="14.45" customHeight="1" x14ac:dyDescent="0.25">
      <c r="A1456" s="8" t="s">
        <v>113</v>
      </c>
      <c r="B1456" s="30" t="str">
        <f>A1448</f>
        <v>Eaton Tripp Lite SmartRack physical-infrastructure product set</v>
      </c>
    </row>
    <row r="1457" spans="1:4" ht="14.45" customHeight="1" x14ac:dyDescent="0.25">
      <c r="A1457" s="9" t="s">
        <v>114</v>
      </c>
      <c r="B1457" s="33"/>
    </row>
    <row r="1458" spans="1:4" ht="14.45" customHeight="1" x14ac:dyDescent="0.25">
      <c r="A1458" s="9" t="s">
        <v>115</v>
      </c>
      <c r="B1458" s="34">
        <f>IF(ISNUMBER('Exhibit_B_-_Discount_Sheet'!B123),'Exhibit_B_-_Discount_Sheet'!B123,0)</f>
        <v>0</v>
      </c>
    </row>
    <row r="1459" spans="1:4" ht="14.45" customHeight="1" x14ac:dyDescent="0.25">
      <c r="A1459" s="9" t="s">
        <v>116</v>
      </c>
      <c r="B1459" s="34"/>
    </row>
    <row r="1460" spans="1:4" x14ac:dyDescent="0.25">
      <c r="A1460" s="9" t="s">
        <v>102</v>
      </c>
      <c r="B1460" s="10">
        <f>B1457- (B1458*B1457)</f>
        <v>0</v>
      </c>
    </row>
    <row r="1461" spans="1:4" ht="75" x14ac:dyDescent="0.25">
      <c r="A1461" s="11" t="s">
        <v>117</v>
      </c>
      <c r="B1461" s="43" t="s">
        <v>586</v>
      </c>
    </row>
    <row r="1463" spans="1:4" ht="15.75" customHeight="1" x14ac:dyDescent="0.25">
      <c r="A1463" s="71" t="s">
        <v>57</v>
      </c>
      <c r="B1463" s="71"/>
      <c r="C1463" s="28"/>
      <c r="D1463" s="29"/>
    </row>
    <row r="1464" spans="1:4" x14ac:dyDescent="0.25">
      <c r="A1464" s="4" t="s">
        <v>587</v>
      </c>
      <c r="B1464" s="5"/>
      <c r="C1464" s="6" t="str">
        <f>A1464</f>
        <v>Legrand Ortronics physical-infrastructure product set</v>
      </c>
      <c r="D1464" s="7">
        <f>B1476</f>
        <v>0</v>
      </c>
    </row>
    <row r="1465" spans="1:4" x14ac:dyDescent="0.25">
      <c r="A1465" s="73" t="s">
        <v>588</v>
      </c>
      <c r="B1465" s="73"/>
      <c r="C1465" s="28"/>
    </row>
    <row r="1466" spans="1:4" x14ac:dyDescent="0.25">
      <c r="A1466" s="73" t="s">
        <v>589</v>
      </c>
      <c r="B1466" s="73"/>
      <c r="C1466" s="28"/>
    </row>
    <row r="1467" spans="1:4" x14ac:dyDescent="0.25">
      <c r="A1467" s="73" t="s">
        <v>590</v>
      </c>
      <c r="B1467" s="73"/>
      <c r="C1467" s="28"/>
    </row>
    <row r="1468" spans="1:4" x14ac:dyDescent="0.25">
      <c r="A1468" s="73" t="s">
        <v>591</v>
      </c>
      <c r="B1468" s="73"/>
      <c r="C1468" s="28"/>
    </row>
    <row r="1469" spans="1:4" x14ac:dyDescent="0.25">
      <c r="A1469" s="73" t="s">
        <v>592</v>
      </c>
      <c r="B1469" s="73"/>
      <c r="C1469" s="28"/>
    </row>
    <row r="1470" spans="1:4" x14ac:dyDescent="0.25">
      <c r="A1470" s="73" t="s">
        <v>593</v>
      </c>
      <c r="B1470" s="73"/>
      <c r="C1470" s="28"/>
    </row>
    <row r="1471" spans="1:4" x14ac:dyDescent="0.25">
      <c r="A1471" s="70" t="s">
        <v>594</v>
      </c>
      <c r="B1471" s="70"/>
      <c r="C1471" s="28"/>
    </row>
    <row r="1472" spans="1:4" ht="15" customHeight="1" x14ac:dyDescent="0.25">
      <c r="A1472" s="8" t="s">
        <v>113</v>
      </c>
      <c r="B1472" s="30" t="str">
        <f>A1464</f>
        <v>Legrand Ortronics physical-infrastructure product set</v>
      </c>
      <c r="C1472" s="28"/>
    </row>
    <row r="1473" spans="1:4" ht="15" customHeight="1" x14ac:dyDescent="0.25">
      <c r="A1473" s="9" t="s">
        <v>114</v>
      </c>
      <c r="B1473" s="33"/>
      <c r="C1473" s="28"/>
    </row>
    <row r="1474" spans="1:4" ht="15" customHeight="1" x14ac:dyDescent="0.25">
      <c r="A1474" s="9" t="s">
        <v>115</v>
      </c>
      <c r="B1474" s="34">
        <f>IF(ISNUMBER('Exhibit_B_-_Discount_Sheet'!B124),'Exhibit_B_-_Discount_Sheet'!B124,0)</f>
        <v>0</v>
      </c>
    </row>
    <row r="1475" spans="1:4" ht="15" customHeight="1" x14ac:dyDescent="0.25">
      <c r="A1475" s="9" t="s">
        <v>116</v>
      </c>
      <c r="B1475" s="34"/>
    </row>
    <row r="1476" spans="1:4" ht="14.45" customHeight="1" x14ac:dyDescent="0.25">
      <c r="A1476" s="9" t="s">
        <v>102</v>
      </c>
      <c r="B1476" s="10">
        <f>B1473- (B1474*B1473)</f>
        <v>0</v>
      </c>
    </row>
    <row r="1477" spans="1:4" ht="14.45" customHeight="1" x14ac:dyDescent="0.25">
      <c r="A1477" s="11" t="s">
        <v>117</v>
      </c>
      <c r="B1477" s="43" t="s">
        <v>595</v>
      </c>
    </row>
    <row r="1479" spans="1:4" x14ac:dyDescent="0.25">
      <c r="A1479" s="71" t="s">
        <v>57</v>
      </c>
      <c r="B1479" s="71"/>
      <c r="C1479" s="28"/>
      <c r="D1479" s="29"/>
    </row>
    <row r="1480" spans="1:4" x14ac:dyDescent="0.25">
      <c r="A1480" s="4" t="s">
        <v>596</v>
      </c>
      <c r="B1480" s="5"/>
      <c r="C1480" s="6" t="str">
        <f>A1480</f>
        <v>Panduit physical-infrastructure product set</v>
      </c>
      <c r="D1480" s="7">
        <f>B1492</f>
        <v>0</v>
      </c>
    </row>
    <row r="1481" spans="1:4" x14ac:dyDescent="0.25">
      <c r="A1481" s="73" t="s">
        <v>597</v>
      </c>
      <c r="B1481" s="73"/>
      <c r="C1481" s="28"/>
    </row>
    <row r="1482" spans="1:4" x14ac:dyDescent="0.25">
      <c r="A1482" s="73" t="s">
        <v>598</v>
      </c>
      <c r="B1482" s="73"/>
      <c r="C1482" s="28"/>
    </row>
    <row r="1483" spans="1:4" x14ac:dyDescent="0.25">
      <c r="A1483" s="73" t="s">
        <v>599</v>
      </c>
      <c r="B1483" s="73"/>
      <c r="C1483" s="28"/>
    </row>
    <row r="1484" spans="1:4" x14ac:dyDescent="0.25">
      <c r="A1484" s="73" t="s">
        <v>600</v>
      </c>
      <c r="B1484" s="73"/>
      <c r="C1484" s="28"/>
    </row>
    <row r="1485" spans="1:4" x14ac:dyDescent="0.25">
      <c r="A1485" s="73" t="s">
        <v>601</v>
      </c>
      <c r="B1485" s="73"/>
      <c r="C1485" s="28"/>
    </row>
    <row r="1486" spans="1:4" x14ac:dyDescent="0.25">
      <c r="A1486" s="73" t="s">
        <v>602</v>
      </c>
      <c r="B1486" s="73"/>
      <c r="C1486" s="28"/>
    </row>
    <row r="1487" spans="1:4" x14ac:dyDescent="0.25">
      <c r="A1487" s="70" t="s">
        <v>603</v>
      </c>
      <c r="B1487" s="70"/>
      <c r="C1487" s="28"/>
    </row>
    <row r="1488" spans="1:4" ht="15" customHeight="1" x14ac:dyDescent="0.25">
      <c r="A1488" s="8" t="s">
        <v>113</v>
      </c>
      <c r="B1488" s="30" t="str">
        <f>A1480</f>
        <v>Panduit physical-infrastructure product set</v>
      </c>
    </row>
    <row r="1489" spans="1:4" ht="14.45" customHeight="1" x14ac:dyDescent="0.25">
      <c r="A1489" s="9" t="s">
        <v>114</v>
      </c>
      <c r="B1489" s="33"/>
    </row>
    <row r="1490" spans="1:4" ht="14.45" customHeight="1" x14ac:dyDescent="0.25">
      <c r="A1490" s="9" t="s">
        <v>115</v>
      </c>
      <c r="B1490" s="34">
        <f>IF(ISNUMBER('Exhibit_B_-_Discount_Sheet'!B125),'Exhibit_B_-_Discount_Sheet'!B125,0)</f>
        <v>0</v>
      </c>
    </row>
    <row r="1491" spans="1:4" ht="14.45" customHeight="1" x14ac:dyDescent="0.25">
      <c r="A1491" s="9" t="s">
        <v>116</v>
      </c>
      <c r="B1491" s="34"/>
    </row>
    <row r="1492" spans="1:4" ht="14.45" customHeight="1" x14ac:dyDescent="0.25">
      <c r="A1492" s="9" t="s">
        <v>102</v>
      </c>
      <c r="B1492" s="10">
        <f>B1489- (B1490*B1489)</f>
        <v>0</v>
      </c>
    </row>
    <row r="1493" spans="1:4" ht="75" x14ac:dyDescent="0.25">
      <c r="A1493" s="11" t="s">
        <v>117</v>
      </c>
      <c r="B1493" s="43" t="s">
        <v>604</v>
      </c>
    </row>
    <row r="1495" spans="1:4" ht="15.75" thickBot="1" x14ac:dyDescent="0.3">
      <c r="A1495" s="71" t="s">
        <v>63</v>
      </c>
      <c r="B1495" s="71"/>
      <c r="C1495" s="28"/>
      <c r="D1495" s="29"/>
    </row>
    <row r="1496" spans="1:4" ht="15.75" thickBot="1" x14ac:dyDescent="0.3">
      <c r="A1496" s="4" t="s">
        <v>605</v>
      </c>
      <c r="B1496" s="5"/>
      <c r="C1496" s="6" t="str">
        <f>A1496</f>
        <v>Corning Everon E100U Cat5e RJ45 Jack — FQ100020723</v>
      </c>
      <c r="D1496" s="7">
        <f>B1507</f>
        <v>0</v>
      </c>
    </row>
    <row r="1497" spans="1:4" x14ac:dyDescent="0.25">
      <c r="A1497" s="72" t="s">
        <v>606</v>
      </c>
      <c r="B1497" s="72"/>
      <c r="C1497" s="28"/>
    </row>
    <row r="1498" spans="1:4" x14ac:dyDescent="0.25">
      <c r="A1498" s="73"/>
      <c r="B1498" s="73"/>
      <c r="C1498" s="28"/>
    </row>
    <row r="1499" spans="1:4" x14ac:dyDescent="0.25">
      <c r="A1499" s="73"/>
      <c r="B1499" s="73"/>
      <c r="C1499" s="28"/>
    </row>
    <row r="1500" spans="1:4" x14ac:dyDescent="0.25">
      <c r="A1500" s="73"/>
      <c r="B1500" s="73"/>
      <c r="C1500" s="28"/>
    </row>
    <row r="1501" spans="1:4" x14ac:dyDescent="0.25">
      <c r="A1501" s="73"/>
      <c r="B1501" s="73"/>
      <c r="C1501" s="28"/>
    </row>
    <row r="1502" spans="1:4" ht="15.75" thickBot="1" x14ac:dyDescent="0.3">
      <c r="A1502" s="70"/>
      <c r="B1502" s="70"/>
      <c r="C1502" s="28"/>
    </row>
    <row r="1503" spans="1:4" ht="15" customHeight="1" x14ac:dyDescent="0.25">
      <c r="A1503" s="8" t="s">
        <v>113</v>
      </c>
      <c r="B1503" s="30" t="str">
        <f>A1496</f>
        <v>Corning Everon E100U Cat5e RJ45 Jack — FQ100020723</v>
      </c>
    </row>
    <row r="1504" spans="1:4" x14ac:dyDescent="0.25">
      <c r="A1504" s="9" t="s">
        <v>114</v>
      </c>
      <c r="B1504" s="33"/>
    </row>
    <row r="1505" spans="1:4" x14ac:dyDescent="0.25">
      <c r="A1505" s="9" t="s">
        <v>115</v>
      </c>
      <c r="B1505" s="34">
        <f>IF(ISNUMBER('Exhibit_B_-_Discount_Sheet'!B133),'Exhibit_B_-_Discount_Sheet'!B133,0)</f>
        <v>0</v>
      </c>
    </row>
    <row r="1506" spans="1:4" x14ac:dyDescent="0.25">
      <c r="A1506" s="9" t="s">
        <v>116</v>
      </c>
      <c r="B1506" s="34"/>
    </row>
    <row r="1507" spans="1:4" x14ac:dyDescent="0.25">
      <c r="A1507" s="9" t="s">
        <v>102</v>
      </c>
      <c r="B1507" s="10">
        <f>B1504- (B1505*B1504)</f>
        <v>0</v>
      </c>
    </row>
    <row r="1508" spans="1:4" ht="113.25" customHeight="1" x14ac:dyDescent="0.25">
      <c r="A1508" s="11" t="s">
        <v>117</v>
      </c>
      <c r="B1508" s="43" t="s">
        <v>607</v>
      </c>
    </row>
    <row r="1510" spans="1:4" ht="15.75" customHeight="1" x14ac:dyDescent="0.25">
      <c r="A1510" s="71" t="s">
        <v>63</v>
      </c>
      <c r="B1510" s="71"/>
      <c r="C1510" s="28"/>
      <c r="D1510" s="29"/>
    </row>
    <row r="1511" spans="1:4" ht="30" x14ac:dyDescent="0.25">
      <c r="A1511" s="4" t="s">
        <v>608</v>
      </c>
      <c r="B1511" s="5"/>
      <c r="C1511" s="6" t="str">
        <f>A1511</f>
        <v>Legrand Ortronics PowerWise Cat5e UTP Plenum Cord, 25 ft — PW5EP25DB-06</v>
      </c>
      <c r="D1511" s="7">
        <f>B1522</f>
        <v>0</v>
      </c>
    </row>
    <row r="1512" spans="1:4" x14ac:dyDescent="0.25">
      <c r="A1512" s="72" t="s">
        <v>609</v>
      </c>
      <c r="B1512" s="72"/>
      <c r="C1512" s="28"/>
    </row>
    <row r="1513" spans="1:4" x14ac:dyDescent="0.25">
      <c r="A1513" s="73"/>
      <c r="B1513" s="73"/>
      <c r="C1513" s="28"/>
    </row>
    <row r="1514" spans="1:4" x14ac:dyDescent="0.25">
      <c r="A1514" s="73"/>
      <c r="B1514" s="73"/>
      <c r="C1514" s="28"/>
    </row>
    <row r="1515" spans="1:4" x14ac:dyDescent="0.25">
      <c r="A1515" s="73"/>
      <c r="B1515" s="73"/>
      <c r="C1515" s="28"/>
    </row>
    <row r="1516" spans="1:4" x14ac:dyDescent="0.25">
      <c r="A1516" s="73"/>
      <c r="B1516" s="73"/>
      <c r="C1516" s="28"/>
    </row>
    <row r="1517" spans="1:4" x14ac:dyDescent="0.25">
      <c r="A1517" s="70"/>
      <c r="B1517" s="70"/>
      <c r="C1517" s="28"/>
    </row>
    <row r="1518" spans="1:4" ht="15" customHeight="1" x14ac:dyDescent="0.25">
      <c r="A1518" s="8" t="s">
        <v>113</v>
      </c>
      <c r="B1518" s="30" t="str">
        <f>A1511</f>
        <v>Legrand Ortronics PowerWise Cat5e UTP Plenum Cord, 25 ft — PW5EP25DB-06</v>
      </c>
    </row>
    <row r="1519" spans="1:4" ht="14.45" customHeight="1" x14ac:dyDescent="0.25">
      <c r="A1519" s="9" t="s">
        <v>114</v>
      </c>
      <c r="B1519" s="33"/>
    </row>
    <row r="1520" spans="1:4" ht="14.45" customHeight="1" x14ac:dyDescent="0.25">
      <c r="A1520" s="9" t="s">
        <v>115</v>
      </c>
      <c r="B1520" s="34">
        <f>IF(ISNUMBER('Exhibit_B_-_Discount_Sheet'!B134),'Exhibit_B_-_Discount_Sheet'!B134,0)</f>
        <v>0</v>
      </c>
    </row>
    <row r="1521" spans="1:4" ht="14.45" customHeight="1" x14ac:dyDescent="0.25">
      <c r="A1521" s="9" t="s">
        <v>116</v>
      </c>
      <c r="B1521" s="34"/>
    </row>
    <row r="1522" spans="1:4" ht="14.45" customHeight="1" x14ac:dyDescent="0.25">
      <c r="A1522" s="9" t="s">
        <v>102</v>
      </c>
      <c r="B1522" s="10">
        <f>B1519- (B1520*B1519)</f>
        <v>0</v>
      </c>
    </row>
    <row r="1523" spans="1:4" ht="120" x14ac:dyDescent="0.25">
      <c r="A1523" s="11" t="s">
        <v>117</v>
      </c>
      <c r="B1523" s="43" t="s">
        <v>610</v>
      </c>
    </row>
    <row r="1525" spans="1:4" x14ac:dyDescent="0.25">
      <c r="A1525" s="71" t="s">
        <v>63</v>
      </c>
      <c r="B1525" s="71"/>
      <c r="C1525" s="28"/>
      <c r="D1525" s="29"/>
    </row>
    <row r="1526" spans="1:4" ht="30" x14ac:dyDescent="0.25">
      <c r="A1526" s="4" t="s">
        <v>611</v>
      </c>
      <c r="B1526" s="5"/>
      <c r="C1526" s="6" t="str">
        <f>A1526</f>
        <v>CommScope PowerSUM 2061F Cat5e U/UTP Plenum Cable, 1000 ft — 760041913</v>
      </c>
      <c r="D1526" s="7">
        <f>B1537</f>
        <v>0</v>
      </c>
    </row>
    <row r="1527" spans="1:4" x14ac:dyDescent="0.25">
      <c r="A1527" s="72" t="s">
        <v>612</v>
      </c>
      <c r="B1527" s="72"/>
      <c r="C1527" s="28"/>
    </row>
    <row r="1528" spans="1:4" x14ac:dyDescent="0.25">
      <c r="A1528" s="73"/>
      <c r="B1528" s="73"/>
    </row>
    <row r="1529" spans="1:4" x14ac:dyDescent="0.25">
      <c r="A1529" s="73"/>
      <c r="B1529" s="73"/>
    </row>
    <row r="1530" spans="1:4" x14ac:dyDescent="0.25">
      <c r="A1530" s="73"/>
      <c r="B1530" s="73"/>
    </row>
    <row r="1531" spans="1:4" x14ac:dyDescent="0.25">
      <c r="A1531" s="73"/>
      <c r="B1531" s="73"/>
    </row>
    <row r="1532" spans="1:4" x14ac:dyDescent="0.25">
      <c r="A1532" s="70"/>
      <c r="B1532" s="70"/>
    </row>
    <row r="1533" spans="1:4" ht="60" x14ac:dyDescent="0.25">
      <c r="A1533" s="8" t="s">
        <v>113</v>
      </c>
      <c r="B1533" s="30" t="str">
        <f>A1526</f>
        <v>CommScope PowerSUM 2061F Cat5e U/UTP Plenum Cable, 1000 ft — 760041913</v>
      </c>
    </row>
    <row r="1534" spans="1:4" x14ac:dyDescent="0.25">
      <c r="A1534" s="9" t="s">
        <v>114</v>
      </c>
      <c r="B1534" s="33"/>
      <c r="C1534" s="28"/>
      <c r="D1534" s="29"/>
    </row>
    <row r="1535" spans="1:4" x14ac:dyDescent="0.25">
      <c r="A1535" s="9" t="s">
        <v>115</v>
      </c>
      <c r="B1535" s="34">
        <f>IF(ISNUMBER('Exhibit_B_-_Discount_Sheet'!B135),'Exhibit_B_-_Discount_Sheet'!B135,0)</f>
        <v>0</v>
      </c>
      <c r="C1535" s="6"/>
      <c r="D1535" s="7"/>
    </row>
    <row r="1536" spans="1:4" x14ac:dyDescent="0.25">
      <c r="A1536" s="9" t="s">
        <v>116</v>
      </c>
      <c r="B1536" s="34"/>
    </row>
    <row r="1537" spans="1:4" ht="31.5" customHeight="1" x14ac:dyDescent="0.25">
      <c r="A1537" s="9" t="s">
        <v>102</v>
      </c>
      <c r="B1537" s="10">
        <f>B1534- (B1535*B1534)</f>
        <v>0</v>
      </c>
      <c r="C1537" s="28"/>
    </row>
    <row r="1538" spans="1:4" ht="15" customHeight="1" x14ac:dyDescent="0.25">
      <c r="A1538" s="11" t="s">
        <v>117</v>
      </c>
      <c r="B1538" s="43" t="s">
        <v>613</v>
      </c>
    </row>
    <row r="1540" spans="1:4" x14ac:dyDescent="0.25">
      <c r="A1540" s="71" t="s">
        <v>67</v>
      </c>
      <c r="B1540" s="71"/>
      <c r="C1540" s="28"/>
    </row>
    <row r="1541" spans="1:4" ht="30" x14ac:dyDescent="0.25">
      <c r="A1541" s="4" t="s">
        <v>614</v>
      </c>
      <c r="B1541" s="5"/>
      <c r="C1541" s="28" t="str">
        <f>A1541</f>
        <v>Corning EDGE8 OM4 Hybrid Trunk, 8F, MTP-to-LC, 100 ft — GE57908QPNDLW100F</v>
      </c>
      <c r="D1541" s="29">
        <f>B1552</f>
        <v>0</v>
      </c>
    </row>
    <row r="1542" spans="1:4" x14ac:dyDescent="0.25">
      <c r="A1542" s="72" t="s">
        <v>615</v>
      </c>
      <c r="B1542" s="72"/>
      <c r="C1542" s="28"/>
    </row>
    <row r="1543" spans="1:4" x14ac:dyDescent="0.25">
      <c r="A1543" s="73"/>
      <c r="B1543" s="73"/>
      <c r="C1543" s="28"/>
    </row>
    <row r="1544" spans="1:4" x14ac:dyDescent="0.25">
      <c r="A1544" s="73"/>
      <c r="B1544" s="73"/>
      <c r="C1544" s="28"/>
    </row>
    <row r="1545" spans="1:4" x14ac:dyDescent="0.25">
      <c r="A1545" s="73"/>
      <c r="B1545" s="73"/>
      <c r="C1545" s="28"/>
    </row>
    <row r="1546" spans="1:4" x14ac:dyDescent="0.25">
      <c r="A1546" s="73"/>
      <c r="B1546" s="73"/>
      <c r="C1546" s="28"/>
    </row>
    <row r="1547" spans="1:4" x14ac:dyDescent="0.25">
      <c r="A1547" s="70"/>
      <c r="B1547" s="70"/>
      <c r="C1547" s="28"/>
    </row>
    <row r="1548" spans="1:4" ht="60" x14ac:dyDescent="0.25">
      <c r="A1548" s="8" t="s">
        <v>113</v>
      </c>
      <c r="B1548" s="30" t="str">
        <f>A1541</f>
        <v>Corning EDGE8 OM4 Hybrid Trunk, 8F, MTP-to-LC, 100 ft — GE57908QPNDLW100F</v>
      </c>
      <c r="C1548" s="28"/>
    </row>
    <row r="1549" spans="1:4" x14ac:dyDescent="0.25">
      <c r="A1549" s="9" t="s">
        <v>114</v>
      </c>
      <c r="B1549" s="33"/>
      <c r="C1549" s="28"/>
    </row>
    <row r="1550" spans="1:4" x14ac:dyDescent="0.25">
      <c r="A1550" s="9" t="s">
        <v>115</v>
      </c>
      <c r="B1550" s="34">
        <f>IF(ISNUMBER('Exhibit_B_-_Discount_Sheet'!B142),'Exhibit_B_-_Discount_Sheet'!B142,0)</f>
        <v>0</v>
      </c>
      <c r="C1550" s="28"/>
    </row>
    <row r="1551" spans="1:4" x14ac:dyDescent="0.25">
      <c r="A1551" s="9" t="s">
        <v>116</v>
      </c>
      <c r="B1551" s="34"/>
    </row>
    <row r="1552" spans="1:4" x14ac:dyDescent="0.25">
      <c r="A1552" s="9" t="s">
        <v>102</v>
      </c>
      <c r="B1552" s="10">
        <f>B1549- (B1550*B1549)</f>
        <v>0</v>
      </c>
      <c r="C1552" s="28"/>
    </row>
    <row r="1553" spans="1:4" ht="105" x14ac:dyDescent="0.25">
      <c r="A1553" s="11" t="s">
        <v>117</v>
      </c>
      <c r="B1553" s="43" t="s">
        <v>616</v>
      </c>
      <c r="C1553" s="28"/>
    </row>
    <row r="1554" spans="1:4" x14ac:dyDescent="0.25">
      <c r="C1554" s="28"/>
    </row>
    <row r="1555" spans="1:4" x14ac:dyDescent="0.25">
      <c r="A1555" s="71" t="s">
        <v>67</v>
      </c>
      <c r="B1555" s="71"/>
      <c r="C1555" s="28"/>
    </row>
    <row r="1556" spans="1:4" ht="30" x14ac:dyDescent="0.25">
      <c r="A1556" s="4" t="s">
        <v>617</v>
      </c>
      <c r="B1556" s="5"/>
      <c r="C1556" s="28" t="str">
        <f>A1556</f>
        <v>Legrand Ortronics CORE OM4 MPO-12 Trunk, 24F, 30 ft — C4747B100AENNY030F</v>
      </c>
      <c r="D1556" s="29">
        <f>B1567</f>
        <v>0</v>
      </c>
    </row>
    <row r="1557" spans="1:4" x14ac:dyDescent="0.25">
      <c r="A1557" s="72" t="s">
        <v>618</v>
      </c>
      <c r="B1557" s="72"/>
    </row>
    <row r="1558" spans="1:4" x14ac:dyDescent="0.25">
      <c r="A1558" s="73"/>
      <c r="B1558" s="73"/>
    </row>
    <row r="1559" spans="1:4" x14ac:dyDescent="0.25">
      <c r="A1559" s="73"/>
      <c r="B1559" s="73"/>
    </row>
    <row r="1560" spans="1:4" x14ac:dyDescent="0.25">
      <c r="A1560" s="73"/>
      <c r="B1560" s="73"/>
    </row>
    <row r="1561" spans="1:4" x14ac:dyDescent="0.25">
      <c r="A1561" s="73"/>
      <c r="B1561" s="73"/>
    </row>
    <row r="1562" spans="1:4" x14ac:dyDescent="0.25">
      <c r="A1562" s="70"/>
      <c r="B1562" s="70"/>
    </row>
    <row r="1563" spans="1:4" ht="60" x14ac:dyDescent="0.25">
      <c r="A1563" s="8" t="s">
        <v>113</v>
      </c>
      <c r="B1563" s="30" t="str">
        <f>A1556</f>
        <v>Legrand Ortronics CORE OM4 MPO-12 Trunk, 24F, 30 ft — C4747B100AENNY030F</v>
      </c>
    </row>
    <row r="1564" spans="1:4" x14ac:dyDescent="0.25">
      <c r="A1564" s="9" t="s">
        <v>114</v>
      </c>
      <c r="B1564" s="33"/>
    </row>
    <row r="1565" spans="1:4" x14ac:dyDescent="0.25">
      <c r="A1565" s="9" t="s">
        <v>115</v>
      </c>
      <c r="B1565" s="34">
        <f>IF(ISNUMBER('Exhibit_B_-_Discount_Sheet'!B143),'Exhibit_B_-_Discount_Sheet'!B143,0)</f>
        <v>0</v>
      </c>
    </row>
    <row r="1566" spans="1:4" x14ac:dyDescent="0.25">
      <c r="A1566" s="9" t="s">
        <v>116</v>
      </c>
      <c r="B1566" s="34"/>
    </row>
    <row r="1567" spans="1:4" x14ac:dyDescent="0.25">
      <c r="A1567" s="9" t="s">
        <v>102</v>
      </c>
      <c r="B1567" s="10">
        <f>B1564- (B1565*B1564)</f>
        <v>0</v>
      </c>
    </row>
    <row r="1568" spans="1:4" ht="180" x14ac:dyDescent="0.25">
      <c r="A1568" s="11" t="s">
        <v>117</v>
      </c>
      <c r="B1568" s="43" t="s">
        <v>619</v>
      </c>
    </row>
    <row r="1570" spans="1:4" x14ac:dyDescent="0.25">
      <c r="A1570" s="71" t="s">
        <v>67</v>
      </c>
      <c r="B1570" s="71"/>
      <c r="C1570" s="28"/>
    </row>
    <row r="1571" spans="1:4" ht="30" x14ac:dyDescent="0.25">
      <c r="A1571" s="4" t="s">
        <v>620</v>
      </c>
      <c r="B1571" s="5"/>
      <c r="C1571" s="28" t="str">
        <f>A1571</f>
        <v>CommScope SYSTIMAX Ultra Low Loss OM4 MPO12 Trunk, 24F — UJXMPMXAF</v>
      </c>
      <c r="D1571" s="29">
        <f>B1582</f>
        <v>0</v>
      </c>
    </row>
    <row r="1572" spans="1:4" x14ac:dyDescent="0.25">
      <c r="A1572" s="72" t="s">
        <v>621</v>
      </c>
      <c r="B1572" s="72"/>
    </row>
    <row r="1573" spans="1:4" x14ac:dyDescent="0.25">
      <c r="A1573" s="73"/>
      <c r="B1573" s="73"/>
    </row>
    <row r="1574" spans="1:4" x14ac:dyDescent="0.25">
      <c r="A1574" s="73"/>
      <c r="B1574" s="73"/>
    </row>
    <row r="1575" spans="1:4" x14ac:dyDescent="0.25">
      <c r="A1575" s="73"/>
      <c r="B1575" s="73"/>
    </row>
    <row r="1576" spans="1:4" x14ac:dyDescent="0.25">
      <c r="A1576" s="73"/>
      <c r="B1576" s="73"/>
    </row>
    <row r="1577" spans="1:4" x14ac:dyDescent="0.25">
      <c r="A1577" s="70"/>
      <c r="B1577" s="70"/>
    </row>
    <row r="1578" spans="1:4" ht="60" x14ac:dyDescent="0.25">
      <c r="A1578" s="8" t="s">
        <v>113</v>
      </c>
      <c r="B1578" s="30" t="str">
        <f>A1571</f>
        <v>CommScope SYSTIMAX Ultra Low Loss OM4 MPO12 Trunk, 24F — UJXMPMXAF</v>
      </c>
    </row>
    <row r="1579" spans="1:4" x14ac:dyDescent="0.25">
      <c r="A1579" s="9" t="s">
        <v>114</v>
      </c>
      <c r="B1579" s="33"/>
    </row>
    <row r="1580" spans="1:4" x14ac:dyDescent="0.25">
      <c r="A1580" s="9" t="s">
        <v>115</v>
      </c>
      <c r="B1580" s="34">
        <f>IF(ISNUMBER('Exhibit_B_-_Discount_Sheet'!B144),'Exhibit_B_-_Discount_Sheet'!B144,0)</f>
        <v>0</v>
      </c>
    </row>
    <row r="1581" spans="1:4" x14ac:dyDescent="0.25">
      <c r="A1581" s="9" t="s">
        <v>116</v>
      </c>
      <c r="B1581" s="34"/>
    </row>
    <row r="1582" spans="1:4" x14ac:dyDescent="0.25">
      <c r="A1582" s="9" t="s">
        <v>102</v>
      </c>
      <c r="B1582" s="10">
        <f>B1579- (B1580*B1579)</f>
        <v>0</v>
      </c>
    </row>
    <row r="1583" spans="1:4" ht="90" x14ac:dyDescent="0.25">
      <c r="A1583" s="11" t="s">
        <v>117</v>
      </c>
      <c r="B1583" s="43" t="s">
        <v>622</v>
      </c>
    </row>
    <row r="1585" spans="1:4" x14ac:dyDescent="0.25">
      <c r="A1585" s="71" t="s">
        <v>69</v>
      </c>
      <c r="B1585" s="71"/>
    </row>
    <row r="1586" spans="1:4" ht="30" x14ac:dyDescent="0.25">
      <c r="A1586" s="4" t="s">
        <v>623</v>
      </c>
      <c r="B1586" s="5"/>
      <c r="C1586" t="str">
        <f>A1586</f>
        <v>HPE Aruba Networking Foundational Care with Advanced Hardware Replacement — 1-Year Term</v>
      </c>
      <c r="D1586" s="29">
        <f>B1597</f>
        <v>0</v>
      </c>
    </row>
    <row r="1587" spans="1:4" x14ac:dyDescent="0.25">
      <c r="A1587" s="72" t="s">
        <v>624</v>
      </c>
      <c r="B1587" s="72"/>
    </row>
    <row r="1588" spans="1:4" x14ac:dyDescent="0.25">
      <c r="A1588" s="73" t="s">
        <v>625</v>
      </c>
      <c r="B1588" s="73"/>
    </row>
    <row r="1589" spans="1:4" x14ac:dyDescent="0.25">
      <c r="A1589" s="73"/>
      <c r="B1589" s="73"/>
    </row>
    <row r="1590" spans="1:4" x14ac:dyDescent="0.25">
      <c r="A1590" s="73"/>
      <c r="B1590" s="73"/>
    </row>
    <row r="1591" spans="1:4" x14ac:dyDescent="0.25">
      <c r="A1591" s="73"/>
      <c r="B1591" s="73"/>
    </row>
    <row r="1592" spans="1:4" x14ac:dyDescent="0.25">
      <c r="A1592" s="70"/>
      <c r="B1592" s="70"/>
    </row>
    <row r="1593" spans="1:4" ht="75" x14ac:dyDescent="0.25">
      <c r="A1593" s="8" t="s">
        <v>113</v>
      </c>
      <c r="B1593" s="30" t="str">
        <f>A1586</f>
        <v>HPE Aruba Networking Foundational Care with Advanced Hardware Replacement — 1-Year Term</v>
      </c>
    </row>
    <row r="1594" spans="1:4" x14ac:dyDescent="0.25">
      <c r="A1594" s="9" t="s">
        <v>114</v>
      </c>
      <c r="B1594" s="33"/>
    </row>
    <row r="1595" spans="1:4" x14ac:dyDescent="0.25">
      <c r="A1595" s="9" t="s">
        <v>115</v>
      </c>
      <c r="B1595" s="34">
        <f>IF(ISNUMBER('Exhibit_B_-_Discount_Sheet'!B151),'Exhibit_B_-_Discount_Sheet'!B151,0)</f>
        <v>0</v>
      </c>
    </row>
    <row r="1596" spans="1:4" x14ac:dyDescent="0.25">
      <c r="A1596" s="9" t="s">
        <v>116</v>
      </c>
      <c r="B1596" s="34"/>
    </row>
    <row r="1597" spans="1:4" x14ac:dyDescent="0.25">
      <c r="A1597" s="9" t="s">
        <v>102</v>
      </c>
      <c r="B1597" s="10">
        <f>B1594- (B1595*B1594)</f>
        <v>0</v>
      </c>
    </row>
    <row r="1598" spans="1:4" ht="60" x14ac:dyDescent="0.25">
      <c r="A1598" s="11" t="s">
        <v>117</v>
      </c>
      <c r="B1598" s="43" t="s">
        <v>626</v>
      </c>
    </row>
    <row r="1600" spans="1:4" x14ac:dyDescent="0.25">
      <c r="A1600" s="71" t="s">
        <v>69</v>
      </c>
      <c r="B1600" s="71"/>
    </row>
    <row r="1601" spans="1:4" ht="30" x14ac:dyDescent="0.25">
      <c r="A1601" s="4" t="s">
        <v>627</v>
      </c>
      <c r="B1601" s="5"/>
      <c r="C1601" t="str">
        <f>A1601</f>
        <v>HPE Aruba Networking Foundational Care with Advanced Hardware Replacement — 3-Year Term</v>
      </c>
      <c r="D1601" s="29">
        <f>B1612</f>
        <v>0</v>
      </c>
    </row>
    <row r="1602" spans="1:4" x14ac:dyDescent="0.25">
      <c r="A1602" s="72" t="s">
        <v>624</v>
      </c>
      <c r="B1602" s="72"/>
    </row>
    <row r="1603" spans="1:4" x14ac:dyDescent="0.25">
      <c r="A1603" s="73" t="s">
        <v>628</v>
      </c>
      <c r="B1603" s="73"/>
    </row>
    <row r="1604" spans="1:4" x14ac:dyDescent="0.25">
      <c r="A1604" s="73"/>
      <c r="B1604" s="73"/>
    </row>
    <row r="1605" spans="1:4" x14ac:dyDescent="0.25">
      <c r="A1605" s="73"/>
      <c r="B1605" s="73"/>
    </row>
    <row r="1606" spans="1:4" x14ac:dyDescent="0.25">
      <c r="A1606" s="73"/>
      <c r="B1606" s="73"/>
    </row>
    <row r="1607" spans="1:4" x14ac:dyDescent="0.25">
      <c r="A1607" s="70"/>
      <c r="B1607" s="70"/>
    </row>
    <row r="1608" spans="1:4" ht="75" x14ac:dyDescent="0.25">
      <c r="A1608" s="8" t="s">
        <v>113</v>
      </c>
      <c r="B1608" s="30" t="str">
        <f>A1601</f>
        <v>HPE Aruba Networking Foundational Care with Advanced Hardware Replacement — 3-Year Term</v>
      </c>
    </row>
    <row r="1609" spans="1:4" x14ac:dyDescent="0.25">
      <c r="A1609" s="9" t="s">
        <v>114</v>
      </c>
      <c r="B1609" s="33"/>
    </row>
    <row r="1610" spans="1:4" x14ac:dyDescent="0.25">
      <c r="A1610" s="9" t="s">
        <v>115</v>
      </c>
      <c r="B1610" s="34">
        <f>IF(ISNUMBER('Exhibit_B_-_Discount_Sheet'!B151),'Exhibit_B_-_Discount_Sheet'!B151,0)</f>
        <v>0</v>
      </c>
    </row>
    <row r="1611" spans="1:4" x14ac:dyDescent="0.25">
      <c r="A1611" s="9" t="s">
        <v>116</v>
      </c>
      <c r="B1611" s="34"/>
    </row>
    <row r="1612" spans="1:4" x14ac:dyDescent="0.25">
      <c r="A1612" s="9" t="s">
        <v>102</v>
      </c>
      <c r="B1612" s="10">
        <f>B1609- (B1610*B1609)</f>
        <v>0</v>
      </c>
    </row>
    <row r="1613" spans="1:4" ht="60" x14ac:dyDescent="0.25">
      <c r="A1613" s="11" t="s">
        <v>117</v>
      </c>
      <c r="B1613" s="35" t="s">
        <v>626</v>
      </c>
    </row>
    <row r="1615" spans="1:4" x14ac:dyDescent="0.25">
      <c r="A1615" s="71" t="s">
        <v>69</v>
      </c>
      <c r="B1615" s="71"/>
    </row>
    <row r="1616" spans="1:4" ht="30" x14ac:dyDescent="0.25">
      <c r="A1616" s="4" t="s">
        <v>629</v>
      </c>
      <c r="B1616" s="5"/>
      <c r="C1616" t="str">
        <f>A1616</f>
        <v>HPE Aruba Networking Foundational Care with Advanced Hardware Replacement — 5-Year Term</v>
      </c>
      <c r="D1616" s="29">
        <f>B1627</f>
        <v>0</v>
      </c>
    </row>
    <row r="1617" spans="1:4" x14ac:dyDescent="0.25">
      <c r="A1617" s="72" t="s">
        <v>624</v>
      </c>
      <c r="B1617" s="72"/>
    </row>
    <row r="1618" spans="1:4" x14ac:dyDescent="0.25">
      <c r="A1618" s="73" t="s">
        <v>630</v>
      </c>
      <c r="B1618" s="73"/>
    </row>
    <row r="1619" spans="1:4" x14ac:dyDescent="0.25">
      <c r="A1619" s="73"/>
      <c r="B1619" s="73"/>
    </row>
    <row r="1620" spans="1:4" x14ac:dyDescent="0.25">
      <c r="A1620" s="73"/>
      <c r="B1620" s="73"/>
    </row>
    <row r="1621" spans="1:4" x14ac:dyDescent="0.25">
      <c r="A1621" s="73"/>
      <c r="B1621" s="73"/>
    </row>
    <row r="1622" spans="1:4" x14ac:dyDescent="0.25">
      <c r="A1622" s="70"/>
      <c r="B1622" s="70"/>
    </row>
    <row r="1623" spans="1:4" ht="75" x14ac:dyDescent="0.25">
      <c r="A1623" s="8" t="s">
        <v>113</v>
      </c>
      <c r="B1623" s="30" t="str">
        <f>A1616</f>
        <v>HPE Aruba Networking Foundational Care with Advanced Hardware Replacement — 5-Year Term</v>
      </c>
    </row>
    <row r="1624" spans="1:4" x14ac:dyDescent="0.25">
      <c r="A1624" s="9" t="s">
        <v>114</v>
      </c>
      <c r="B1624" s="33"/>
    </row>
    <row r="1625" spans="1:4" x14ac:dyDescent="0.25">
      <c r="A1625" s="9" t="s">
        <v>115</v>
      </c>
      <c r="B1625" s="34">
        <f>IF(ISNUMBER('Exhibit_B_-_Discount_Sheet'!B151),'Exhibit_B_-_Discount_Sheet'!B151,0)</f>
        <v>0</v>
      </c>
    </row>
    <row r="1626" spans="1:4" x14ac:dyDescent="0.25">
      <c r="A1626" s="9" t="s">
        <v>116</v>
      </c>
      <c r="B1626" s="34"/>
    </row>
    <row r="1627" spans="1:4" x14ac:dyDescent="0.25">
      <c r="A1627" s="9" t="s">
        <v>102</v>
      </c>
      <c r="B1627" s="10">
        <f>B1624- (B1625*B1624)</f>
        <v>0</v>
      </c>
    </row>
    <row r="1628" spans="1:4" ht="60" x14ac:dyDescent="0.25">
      <c r="A1628" s="11" t="s">
        <v>117</v>
      </c>
      <c r="B1628" s="35" t="s">
        <v>626</v>
      </c>
    </row>
    <row r="1630" spans="1:4" x14ac:dyDescent="0.25">
      <c r="A1630" s="71" t="s">
        <v>69</v>
      </c>
      <c r="B1630" s="71"/>
    </row>
    <row r="1631" spans="1:4" x14ac:dyDescent="0.25">
      <c r="A1631" s="4" t="s">
        <v>631</v>
      </c>
      <c r="B1631" s="5"/>
      <c r="C1631" t="str">
        <f>A1631</f>
        <v>HPE Tech Care Essential Service with hardware support — 1-Year Term</v>
      </c>
      <c r="D1631" s="29">
        <f>B1642</f>
        <v>0</v>
      </c>
    </row>
    <row r="1632" spans="1:4" x14ac:dyDescent="0.25">
      <c r="A1632" s="72" t="s">
        <v>632</v>
      </c>
      <c r="B1632" s="72"/>
    </row>
    <row r="1633" spans="1:4" x14ac:dyDescent="0.25">
      <c r="A1633" s="73" t="s">
        <v>625</v>
      </c>
      <c r="B1633" s="73"/>
    </row>
    <row r="1634" spans="1:4" x14ac:dyDescent="0.25">
      <c r="A1634" s="73"/>
      <c r="B1634" s="73"/>
    </row>
    <row r="1635" spans="1:4" x14ac:dyDescent="0.25">
      <c r="A1635" s="73"/>
      <c r="B1635" s="73"/>
    </row>
    <row r="1636" spans="1:4" x14ac:dyDescent="0.25">
      <c r="A1636" s="73"/>
      <c r="B1636" s="73"/>
    </row>
    <row r="1637" spans="1:4" x14ac:dyDescent="0.25">
      <c r="A1637" s="70"/>
      <c r="B1637" s="70"/>
    </row>
    <row r="1638" spans="1:4" ht="45" x14ac:dyDescent="0.25">
      <c r="A1638" s="8" t="s">
        <v>113</v>
      </c>
      <c r="B1638" s="30" t="str">
        <f>A1631</f>
        <v>HPE Tech Care Essential Service with hardware support — 1-Year Term</v>
      </c>
    </row>
    <row r="1639" spans="1:4" x14ac:dyDescent="0.25">
      <c r="A1639" s="9" t="s">
        <v>114</v>
      </c>
      <c r="B1639" s="33"/>
    </row>
    <row r="1640" spans="1:4" x14ac:dyDescent="0.25">
      <c r="A1640" s="9" t="s">
        <v>115</v>
      </c>
      <c r="B1640" s="34">
        <f>IF(ISNUMBER('Exhibit_B_-_Discount_Sheet'!B152),'Exhibit_B_-_Discount_Sheet'!B152,0)</f>
        <v>0</v>
      </c>
    </row>
    <row r="1641" spans="1:4" x14ac:dyDescent="0.25">
      <c r="A1641" s="9" t="s">
        <v>116</v>
      </c>
      <c r="B1641" s="34"/>
    </row>
    <row r="1642" spans="1:4" x14ac:dyDescent="0.25">
      <c r="A1642" s="9" t="s">
        <v>102</v>
      </c>
      <c r="B1642" s="10">
        <f>B1639- (B1640*B1639)</f>
        <v>0</v>
      </c>
    </row>
    <row r="1643" spans="1:4" ht="45" x14ac:dyDescent="0.25">
      <c r="A1643" s="11" t="s">
        <v>117</v>
      </c>
      <c r="B1643" s="43" t="s">
        <v>633</v>
      </c>
    </row>
    <row r="1645" spans="1:4" x14ac:dyDescent="0.25">
      <c r="A1645" s="71" t="s">
        <v>69</v>
      </c>
      <c r="B1645" s="71"/>
    </row>
    <row r="1646" spans="1:4" x14ac:dyDescent="0.25">
      <c r="A1646" s="4" t="s">
        <v>634</v>
      </c>
      <c r="B1646" s="5"/>
      <c r="C1646" t="str">
        <f>A1646</f>
        <v>HPE Tech Care Essential Service with hardware support — 3-Year Term</v>
      </c>
      <c r="D1646" s="29">
        <f>B1657</f>
        <v>0</v>
      </c>
    </row>
    <row r="1647" spans="1:4" x14ac:dyDescent="0.25">
      <c r="A1647" s="72" t="s">
        <v>632</v>
      </c>
      <c r="B1647" s="72"/>
    </row>
    <row r="1648" spans="1:4" x14ac:dyDescent="0.25">
      <c r="A1648" s="73" t="s">
        <v>628</v>
      </c>
      <c r="B1648" s="73"/>
    </row>
    <row r="1649" spans="1:4" x14ac:dyDescent="0.25">
      <c r="A1649" s="73"/>
      <c r="B1649" s="73"/>
    </row>
    <row r="1650" spans="1:4" x14ac:dyDescent="0.25">
      <c r="A1650" s="73"/>
      <c r="B1650" s="73"/>
    </row>
    <row r="1651" spans="1:4" x14ac:dyDescent="0.25">
      <c r="A1651" s="73"/>
      <c r="B1651" s="73"/>
    </row>
    <row r="1652" spans="1:4" x14ac:dyDescent="0.25">
      <c r="A1652" s="70"/>
      <c r="B1652" s="70"/>
    </row>
    <row r="1653" spans="1:4" ht="45" x14ac:dyDescent="0.25">
      <c r="A1653" s="8" t="s">
        <v>113</v>
      </c>
      <c r="B1653" s="30" t="str">
        <f>A1646</f>
        <v>HPE Tech Care Essential Service with hardware support — 3-Year Term</v>
      </c>
    </row>
    <row r="1654" spans="1:4" x14ac:dyDescent="0.25">
      <c r="A1654" s="9" t="s">
        <v>114</v>
      </c>
      <c r="B1654" s="33"/>
    </row>
    <row r="1655" spans="1:4" x14ac:dyDescent="0.25">
      <c r="A1655" s="9" t="s">
        <v>115</v>
      </c>
      <c r="B1655" s="34">
        <f>IF(ISNUMBER('Exhibit_B_-_Discount_Sheet'!B152),'Exhibit_B_-_Discount_Sheet'!B152,0)</f>
        <v>0</v>
      </c>
    </row>
    <row r="1656" spans="1:4" x14ac:dyDescent="0.25">
      <c r="A1656" s="9" t="s">
        <v>116</v>
      </c>
      <c r="B1656" s="34"/>
    </row>
    <row r="1657" spans="1:4" x14ac:dyDescent="0.25">
      <c r="A1657" s="9" t="s">
        <v>102</v>
      </c>
      <c r="B1657" s="10">
        <f>B1654- (B1655*B1654)</f>
        <v>0</v>
      </c>
    </row>
    <row r="1658" spans="1:4" ht="45" x14ac:dyDescent="0.25">
      <c r="A1658" s="11" t="s">
        <v>117</v>
      </c>
      <c r="B1658" s="35" t="s">
        <v>633</v>
      </c>
    </row>
    <row r="1660" spans="1:4" x14ac:dyDescent="0.25">
      <c r="A1660" s="71" t="s">
        <v>69</v>
      </c>
      <c r="B1660" s="71"/>
    </row>
    <row r="1661" spans="1:4" x14ac:dyDescent="0.25">
      <c r="A1661" s="4" t="s">
        <v>635</v>
      </c>
      <c r="B1661" s="5"/>
      <c r="C1661" t="str">
        <f>A1661</f>
        <v>HPE Tech Care Essential Service with hardware support — 5-Year Term</v>
      </c>
      <c r="D1661" s="29">
        <f>B1672</f>
        <v>0</v>
      </c>
    </row>
    <row r="1662" spans="1:4" x14ac:dyDescent="0.25">
      <c r="A1662" s="72" t="s">
        <v>632</v>
      </c>
      <c r="B1662" s="72"/>
    </row>
    <row r="1663" spans="1:4" x14ac:dyDescent="0.25">
      <c r="A1663" s="73" t="s">
        <v>630</v>
      </c>
      <c r="B1663" s="73"/>
    </row>
    <row r="1664" spans="1:4" x14ac:dyDescent="0.25">
      <c r="A1664" s="73"/>
      <c r="B1664" s="73"/>
    </row>
    <row r="1665" spans="1:4" x14ac:dyDescent="0.25">
      <c r="A1665" s="73"/>
      <c r="B1665" s="73"/>
    </row>
    <row r="1666" spans="1:4" x14ac:dyDescent="0.25">
      <c r="A1666" s="73"/>
      <c r="B1666" s="73"/>
    </row>
    <row r="1667" spans="1:4" x14ac:dyDescent="0.25">
      <c r="A1667" s="70"/>
      <c r="B1667" s="70"/>
    </row>
    <row r="1668" spans="1:4" ht="45" x14ac:dyDescent="0.25">
      <c r="A1668" s="8" t="s">
        <v>113</v>
      </c>
      <c r="B1668" s="30" t="str">
        <f>A1661</f>
        <v>HPE Tech Care Essential Service with hardware support — 5-Year Term</v>
      </c>
    </row>
    <row r="1669" spans="1:4" x14ac:dyDescent="0.25">
      <c r="A1669" s="9" t="s">
        <v>114</v>
      </c>
      <c r="B1669" s="33"/>
    </row>
    <row r="1670" spans="1:4" x14ac:dyDescent="0.25">
      <c r="A1670" s="9" t="s">
        <v>115</v>
      </c>
      <c r="B1670" s="34">
        <f>IF(ISNUMBER('Exhibit_B_-_Discount_Sheet'!B152),'Exhibit_B_-_Discount_Sheet'!B152,0)</f>
        <v>0</v>
      </c>
    </row>
    <row r="1671" spans="1:4" x14ac:dyDescent="0.25">
      <c r="A1671" s="9" t="s">
        <v>116</v>
      </c>
      <c r="B1671" s="34"/>
    </row>
    <row r="1672" spans="1:4" x14ac:dyDescent="0.25">
      <c r="A1672" s="9" t="s">
        <v>102</v>
      </c>
      <c r="B1672" s="10">
        <f>B1669- (B1670*B1669)</f>
        <v>0</v>
      </c>
    </row>
    <row r="1673" spans="1:4" ht="45" x14ac:dyDescent="0.25">
      <c r="A1673" s="11" t="s">
        <v>117</v>
      </c>
      <c r="B1673" s="35" t="s">
        <v>633</v>
      </c>
    </row>
    <row r="1675" spans="1:4" x14ac:dyDescent="0.25">
      <c r="A1675" s="71" t="s">
        <v>69</v>
      </c>
      <c r="B1675" s="71"/>
    </row>
    <row r="1676" spans="1:4" x14ac:dyDescent="0.25">
      <c r="A1676" s="4" t="s">
        <v>636</v>
      </c>
      <c r="B1676" s="5"/>
      <c r="C1676" t="str">
        <f>A1676</f>
        <v>HPE Juniper Networking Juniper Care Support Service — 1-Year Term</v>
      </c>
      <c r="D1676" s="29">
        <f>B1687</f>
        <v>0</v>
      </c>
    </row>
    <row r="1677" spans="1:4" x14ac:dyDescent="0.25">
      <c r="A1677" s="72" t="s">
        <v>637</v>
      </c>
      <c r="B1677" s="72"/>
    </row>
    <row r="1678" spans="1:4" x14ac:dyDescent="0.25">
      <c r="A1678" s="73" t="s">
        <v>625</v>
      </c>
      <c r="B1678" s="73"/>
    </row>
    <row r="1679" spans="1:4" x14ac:dyDescent="0.25">
      <c r="A1679" s="73"/>
      <c r="B1679" s="73"/>
    </row>
    <row r="1680" spans="1:4" x14ac:dyDescent="0.25">
      <c r="A1680" s="73"/>
      <c r="B1680" s="73"/>
    </row>
    <row r="1681" spans="1:4" x14ac:dyDescent="0.25">
      <c r="A1681" s="73"/>
      <c r="B1681" s="73"/>
    </row>
    <row r="1682" spans="1:4" x14ac:dyDescent="0.25">
      <c r="A1682" s="70"/>
      <c r="B1682" s="70"/>
    </row>
    <row r="1683" spans="1:4" ht="45" x14ac:dyDescent="0.25">
      <c r="A1683" s="8" t="s">
        <v>113</v>
      </c>
      <c r="B1683" s="30" t="str">
        <f>A1676</f>
        <v>HPE Juniper Networking Juniper Care Support Service — 1-Year Term</v>
      </c>
    </row>
    <row r="1684" spans="1:4" x14ac:dyDescent="0.25">
      <c r="A1684" s="9" t="s">
        <v>114</v>
      </c>
      <c r="B1684" s="33"/>
    </row>
    <row r="1685" spans="1:4" x14ac:dyDescent="0.25">
      <c r="A1685" s="9" t="s">
        <v>115</v>
      </c>
      <c r="B1685" s="34">
        <f>IF(ISNUMBER('Exhibit_B_-_Discount_Sheet'!B153),'Exhibit_B_-_Discount_Sheet'!B153,0)</f>
        <v>0</v>
      </c>
    </row>
    <row r="1686" spans="1:4" x14ac:dyDescent="0.25">
      <c r="A1686" s="9" t="s">
        <v>116</v>
      </c>
      <c r="B1686" s="34"/>
    </row>
    <row r="1687" spans="1:4" x14ac:dyDescent="0.25">
      <c r="A1687" s="9" t="s">
        <v>102</v>
      </c>
      <c r="B1687" s="10">
        <f>B1684- (B1685*B1684)</f>
        <v>0</v>
      </c>
    </row>
    <row r="1688" spans="1:4" ht="45" x14ac:dyDescent="0.25">
      <c r="A1688" s="11" t="s">
        <v>117</v>
      </c>
      <c r="B1688" s="43" t="s">
        <v>638</v>
      </c>
    </row>
    <row r="1690" spans="1:4" x14ac:dyDescent="0.25">
      <c r="A1690" s="71" t="s">
        <v>69</v>
      </c>
      <c r="B1690" s="71"/>
    </row>
    <row r="1691" spans="1:4" x14ac:dyDescent="0.25">
      <c r="A1691" s="4" t="s">
        <v>639</v>
      </c>
      <c r="B1691" s="5"/>
      <c r="C1691" t="str">
        <f>A1691</f>
        <v>HPE Juniper Networking Juniper Care Support Service — 3-Year Term</v>
      </c>
      <c r="D1691" s="29">
        <f>B1702</f>
        <v>0</v>
      </c>
    </row>
    <row r="1692" spans="1:4" x14ac:dyDescent="0.25">
      <c r="A1692" s="72" t="s">
        <v>637</v>
      </c>
      <c r="B1692" s="72"/>
    </row>
    <row r="1693" spans="1:4" x14ac:dyDescent="0.25">
      <c r="A1693" s="73" t="s">
        <v>628</v>
      </c>
      <c r="B1693" s="73"/>
    </row>
    <row r="1694" spans="1:4" x14ac:dyDescent="0.25">
      <c r="A1694" s="73"/>
      <c r="B1694" s="73"/>
    </row>
    <row r="1695" spans="1:4" x14ac:dyDescent="0.25">
      <c r="A1695" s="73"/>
      <c r="B1695" s="73"/>
    </row>
    <row r="1696" spans="1:4" x14ac:dyDescent="0.25">
      <c r="A1696" s="73"/>
      <c r="B1696" s="73"/>
    </row>
    <row r="1697" spans="1:4" x14ac:dyDescent="0.25">
      <c r="A1697" s="70"/>
      <c r="B1697" s="70"/>
    </row>
    <row r="1698" spans="1:4" ht="45" x14ac:dyDescent="0.25">
      <c r="A1698" s="8" t="s">
        <v>113</v>
      </c>
      <c r="B1698" s="30" t="str">
        <f>A1691</f>
        <v>HPE Juniper Networking Juniper Care Support Service — 3-Year Term</v>
      </c>
    </row>
    <row r="1699" spans="1:4" x14ac:dyDescent="0.25">
      <c r="A1699" s="9" t="s">
        <v>114</v>
      </c>
      <c r="B1699" s="33"/>
    </row>
    <row r="1700" spans="1:4" x14ac:dyDescent="0.25">
      <c r="A1700" s="9" t="s">
        <v>115</v>
      </c>
      <c r="B1700" s="34">
        <f>IF(ISNUMBER('Exhibit_B_-_Discount_Sheet'!B153),'Exhibit_B_-_Discount_Sheet'!B153,0)</f>
        <v>0</v>
      </c>
    </row>
    <row r="1701" spans="1:4" x14ac:dyDescent="0.25">
      <c r="A1701" s="9" t="s">
        <v>116</v>
      </c>
      <c r="B1701" s="34"/>
    </row>
    <row r="1702" spans="1:4" x14ac:dyDescent="0.25">
      <c r="A1702" s="9" t="s">
        <v>102</v>
      </c>
      <c r="B1702" s="10">
        <f>B1699- (B1700*B1699)</f>
        <v>0</v>
      </c>
    </row>
    <row r="1703" spans="1:4" ht="45" x14ac:dyDescent="0.25">
      <c r="A1703" s="11" t="s">
        <v>117</v>
      </c>
      <c r="B1703" s="35" t="s">
        <v>638</v>
      </c>
    </row>
    <row r="1705" spans="1:4" x14ac:dyDescent="0.25">
      <c r="A1705" s="71" t="s">
        <v>69</v>
      </c>
      <c r="B1705" s="71"/>
    </row>
    <row r="1706" spans="1:4" x14ac:dyDescent="0.25">
      <c r="A1706" s="4" t="s">
        <v>640</v>
      </c>
      <c r="B1706" s="5"/>
      <c r="C1706" t="str">
        <f>A1706</f>
        <v>HPE Juniper Networking Juniper Care Support Service — 5-Year Term</v>
      </c>
      <c r="D1706" s="29">
        <f>B1717</f>
        <v>0</v>
      </c>
    </row>
    <row r="1707" spans="1:4" x14ac:dyDescent="0.25">
      <c r="A1707" s="72" t="s">
        <v>637</v>
      </c>
      <c r="B1707" s="72"/>
    </row>
    <row r="1708" spans="1:4" x14ac:dyDescent="0.25">
      <c r="A1708" s="73" t="s">
        <v>630</v>
      </c>
      <c r="B1708" s="73"/>
    </row>
    <row r="1709" spans="1:4" x14ac:dyDescent="0.25">
      <c r="A1709" s="73"/>
      <c r="B1709" s="73"/>
    </row>
    <row r="1710" spans="1:4" x14ac:dyDescent="0.25">
      <c r="A1710" s="73"/>
      <c r="B1710" s="73"/>
    </row>
    <row r="1711" spans="1:4" x14ac:dyDescent="0.25">
      <c r="A1711" s="73"/>
      <c r="B1711" s="73"/>
    </row>
    <row r="1712" spans="1:4" x14ac:dyDescent="0.25">
      <c r="A1712" s="70"/>
      <c r="B1712" s="70"/>
    </row>
    <row r="1713" spans="1:4" ht="45" x14ac:dyDescent="0.25">
      <c r="A1713" s="8" t="s">
        <v>113</v>
      </c>
      <c r="B1713" s="30" t="str">
        <f>A1706</f>
        <v>HPE Juniper Networking Juniper Care Support Service — 5-Year Term</v>
      </c>
    </row>
    <row r="1714" spans="1:4" x14ac:dyDescent="0.25">
      <c r="A1714" s="9" t="s">
        <v>114</v>
      </c>
      <c r="B1714" s="33"/>
    </row>
    <row r="1715" spans="1:4" x14ac:dyDescent="0.25">
      <c r="A1715" s="9" t="s">
        <v>115</v>
      </c>
      <c r="B1715" s="34">
        <f>IF(ISNUMBER('Exhibit_B_-_Discount_Sheet'!B153),'Exhibit_B_-_Discount_Sheet'!B153,0)</f>
        <v>0</v>
      </c>
    </row>
    <row r="1716" spans="1:4" x14ac:dyDescent="0.25">
      <c r="A1716" s="9" t="s">
        <v>116</v>
      </c>
      <c r="B1716" s="34"/>
    </row>
    <row r="1717" spans="1:4" x14ac:dyDescent="0.25">
      <c r="A1717" s="9" t="s">
        <v>102</v>
      </c>
      <c r="B1717" s="10">
        <f>B1714- (B1715*B1714)</f>
        <v>0</v>
      </c>
    </row>
    <row r="1718" spans="1:4" ht="45" x14ac:dyDescent="0.25">
      <c r="A1718" s="11" t="s">
        <v>117</v>
      </c>
      <c r="B1718" s="35" t="s">
        <v>638</v>
      </c>
    </row>
    <row r="1720" spans="1:4" x14ac:dyDescent="0.25">
      <c r="A1720" s="71" t="s">
        <v>69</v>
      </c>
      <c r="B1720" s="71"/>
    </row>
    <row r="1721" spans="1:4" ht="30" x14ac:dyDescent="0.25">
      <c r="A1721" s="4" t="s">
        <v>641</v>
      </c>
      <c r="B1721" s="5"/>
      <c r="C1721" t="str">
        <f>A1721</f>
        <v>Cisco Meraki Dashboard License with Enterprise Support — 1-Year Term</v>
      </c>
      <c r="D1721" s="29">
        <f>B1732</f>
        <v>0</v>
      </c>
    </row>
    <row r="1722" spans="1:4" x14ac:dyDescent="0.25">
      <c r="A1722" s="72" t="s">
        <v>642</v>
      </c>
      <c r="B1722" s="72"/>
    </row>
    <row r="1723" spans="1:4" x14ac:dyDescent="0.25">
      <c r="A1723" s="73" t="s">
        <v>625</v>
      </c>
      <c r="B1723" s="73"/>
    </row>
    <row r="1724" spans="1:4" x14ac:dyDescent="0.25">
      <c r="A1724" s="73"/>
      <c r="B1724" s="73"/>
    </row>
    <row r="1725" spans="1:4" x14ac:dyDescent="0.25">
      <c r="A1725" s="73"/>
      <c r="B1725" s="73"/>
    </row>
    <row r="1726" spans="1:4" x14ac:dyDescent="0.25">
      <c r="A1726" s="73"/>
      <c r="B1726" s="73"/>
    </row>
    <row r="1727" spans="1:4" x14ac:dyDescent="0.25">
      <c r="A1727" s="70"/>
      <c r="B1727" s="70"/>
    </row>
    <row r="1728" spans="1:4" ht="45" x14ac:dyDescent="0.25">
      <c r="A1728" s="8" t="s">
        <v>113</v>
      </c>
      <c r="B1728" s="30" t="str">
        <f>A1721</f>
        <v>Cisco Meraki Dashboard License with Enterprise Support — 1-Year Term</v>
      </c>
    </row>
    <row r="1729" spans="1:4" x14ac:dyDescent="0.25">
      <c r="A1729" s="9" t="s">
        <v>114</v>
      </c>
      <c r="B1729" s="33"/>
    </row>
    <row r="1730" spans="1:4" x14ac:dyDescent="0.25">
      <c r="A1730" s="9" t="s">
        <v>115</v>
      </c>
      <c r="B1730" s="34">
        <f>IF(ISNUMBER('Exhibit_B_-_Discount_Sheet'!B154),'Exhibit_B_-_Discount_Sheet'!B154,0)</f>
        <v>0</v>
      </c>
    </row>
    <row r="1731" spans="1:4" x14ac:dyDescent="0.25">
      <c r="A1731" s="9" t="s">
        <v>116</v>
      </c>
      <c r="B1731" s="34"/>
    </row>
    <row r="1732" spans="1:4" x14ac:dyDescent="0.25">
      <c r="A1732" s="9" t="s">
        <v>102</v>
      </c>
      <c r="B1732" s="10">
        <f>B1729- (B1730*B1729)</f>
        <v>0</v>
      </c>
    </row>
    <row r="1733" spans="1:4" ht="75" x14ac:dyDescent="0.25">
      <c r="A1733" s="11" t="s">
        <v>117</v>
      </c>
      <c r="B1733" s="43" t="s">
        <v>533</v>
      </c>
    </row>
    <row r="1735" spans="1:4" x14ac:dyDescent="0.25">
      <c r="A1735" s="71" t="s">
        <v>69</v>
      </c>
      <c r="B1735" s="71"/>
    </row>
    <row r="1736" spans="1:4" ht="30" x14ac:dyDescent="0.25">
      <c r="A1736" s="4" t="s">
        <v>643</v>
      </c>
      <c r="B1736" s="5"/>
      <c r="C1736" t="str">
        <f>A1736</f>
        <v>Cisco Meraki Dashboard License with Enterprise Support — 3-Year Term</v>
      </c>
      <c r="D1736" s="29">
        <f>B1747</f>
        <v>0</v>
      </c>
    </row>
    <row r="1737" spans="1:4" x14ac:dyDescent="0.25">
      <c r="A1737" s="72" t="s">
        <v>642</v>
      </c>
      <c r="B1737" s="72"/>
    </row>
    <row r="1738" spans="1:4" x14ac:dyDescent="0.25">
      <c r="A1738" s="73" t="s">
        <v>628</v>
      </c>
      <c r="B1738" s="73"/>
    </row>
    <row r="1739" spans="1:4" x14ac:dyDescent="0.25">
      <c r="A1739" s="73"/>
      <c r="B1739" s="73"/>
    </row>
    <row r="1740" spans="1:4" x14ac:dyDescent="0.25">
      <c r="A1740" s="73"/>
      <c r="B1740" s="73"/>
    </row>
    <row r="1741" spans="1:4" x14ac:dyDescent="0.25">
      <c r="A1741" s="73"/>
      <c r="B1741" s="73"/>
    </row>
    <row r="1742" spans="1:4" x14ac:dyDescent="0.25">
      <c r="A1742" s="70"/>
      <c r="B1742" s="70"/>
    </row>
    <row r="1743" spans="1:4" ht="45" x14ac:dyDescent="0.25">
      <c r="A1743" s="8" t="s">
        <v>113</v>
      </c>
      <c r="B1743" s="30" t="str">
        <f>A1736</f>
        <v>Cisco Meraki Dashboard License with Enterprise Support — 3-Year Term</v>
      </c>
    </row>
    <row r="1744" spans="1:4" x14ac:dyDescent="0.25">
      <c r="A1744" s="9" t="s">
        <v>114</v>
      </c>
      <c r="B1744" s="33"/>
    </row>
    <row r="1745" spans="1:4" x14ac:dyDescent="0.25">
      <c r="A1745" s="9" t="s">
        <v>115</v>
      </c>
      <c r="B1745" s="34">
        <f>IF(ISNUMBER('Exhibit_B_-_Discount_Sheet'!B154),'Exhibit_B_-_Discount_Sheet'!B154,0)</f>
        <v>0</v>
      </c>
    </row>
    <row r="1746" spans="1:4" x14ac:dyDescent="0.25">
      <c r="A1746" s="9" t="s">
        <v>116</v>
      </c>
      <c r="B1746" s="34"/>
    </row>
    <row r="1747" spans="1:4" x14ac:dyDescent="0.25">
      <c r="A1747" s="9" t="s">
        <v>102</v>
      </c>
      <c r="B1747" s="10">
        <f>B1744- (B1745*B1744)</f>
        <v>0</v>
      </c>
    </row>
    <row r="1748" spans="1:4" ht="75" x14ac:dyDescent="0.25">
      <c r="A1748" s="11" t="s">
        <v>117</v>
      </c>
      <c r="B1748" s="35" t="s">
        <v>533</v>
      </c>
    </row>
    <row r="1750" spans="1:4" x14ac:dyDescent="0.25">
      <c r="A1750" s="71" t="s">
        <v>69</v>
      </c>
      <c r="B1750" s="71"/>
    </row>
    <row r="1751" spans="1:4" ht="30" x14ac:dyDescent="0.25">
      <c r="A1751" s="4" t="s">
        <v>644</v>
      </c>
      <c r="B1751" s="5"/>
      <c r="C1751" t="str">
        <f>A1751</f>
        <v>Cisco Meraki Dashboard License with Enterprise Support — 5-Year Term</v>
      </c>
      <c r="D1751" s="29">
        <f>B1762</f>
        <v>0</v>
      </c>
    </row>
    <row r="1752" spans="1:4" x14ac:dyDescent="0.25">
      <c r="A1752" s="72" t="s">
        <v>642</v>
      </c>
      <c r="B1752" s="72"/>
    </row>
    <row r="1753" spans="1:4" x14ac:dyDescent="0.25">
      <c r="A1753" s="73" t="s">
        <v>630</v>
      </c>
      <c r="B1753" s="73"/>
    </row>
    <row r="1754" spans="1:4" x14ac:dyDescent="0.25">
      <c r="A1754" s="73"/>
      <c r="B1754" s="73"/>
    </row>
    <row r="1755" spans="1:4" x14ac:dyDescent="0.25">
      <c r="A1755" s="73"/>
      <c r="B1755" s="73"/>
    </row>
    <row r="1756" spans="1:4" x14ac:dyDescent="0.25">
      <c r="A1756" s="73"/>
      <c r="B1756" s="73"/>
    </row>
    <row r="1757" spans="1:4" x14ac:dyDescent="0.25">
      <c r="A1757" s="70"/>
      <c r="B1757" s="70"/>
    </row>
    <row r="1758" spans="1:4" ht="45" x14ac:dyDescent="0.25">
      <c r="A1758" s="8" t="s">
        <v>113</v>
      </c>
      <c r="B1758" s="30" t="str">
        <f>A1751</f>
        <v>Cisco Meraki Dashboard License with Enterprise Support — 5-Year Term</v>
      </c>
    </row>
    <row r="1759" spans="1:4" x14ac:dyDescent="0.25">
      <c r="A1759" s="9" t="s">
        <v>114</v>
      </c>
      <c r="B1759" s="33"/>
    </row>
    <row r="1760" spans="1:4" x14ac:dyDescent="0.25">
      <c r="A1760" s="9" t="s">
        <v>115</v>
      </c>
      <c r="B1760" s="34">
        <f>IF(ISNUMBER('Exhibit_B_-_Discount_Sheet'!B154),'Exhibit_B_-_Discount_Sheet'!B154,0)</f>
        <v>0</v>
      </c>
    </row>
    <row r="1761" spans="1:4" x14ac:dyDescent="0.25">
      <c r="A1761" s="9" t="s">
        <v>116</v>
      </c>
      <c r="B1761" s="34"/>
    </row>
    <row r="1762" spans="1:4" x14ac:dyDescent="0.25">
      <c r="A1762" s="9" t="s">
        <v>102</v>
      </c>
      <c r="B1762" s="10">
        <f>B1759- (B1760*B1759)</f>
        <v>0</v>
      </c>
    </row>
    <row r="1763" spans="1:4" ht="75" x14ac:dyDescent="0.25">
      <c r="A1763" s="11" t="s">
        <v>117</v>
      </c>
      <c r="B1763" s="35" t="s">
        <v>533</v>
      </c>
    </row>
    <row r="1765" spans="1:4" x14ac:dyDescent="0.25">
      <c r="A1765" s="71" t="s">
        <v>69</v>
      </c>
      <c r="B1765" s="71"/>
    </row>
    <row r="1766" spans="1:4" ht="30" x14ac:dyDescent="0.25">
      <c r="A1766" s="4" t="s">
        <v>645</v>
      </c>
      <c r="B1766" s="5"/>
      <c r="C1766" t="str">
        <f>A1766</f>
        <v>ExtremeWorks Maintenance Service with Advanced Hardware Replacement — 1-Year Term</v>
      </c>
      <c r="D1766" s="29">
        <f>B1777</f>
        <v>0</v>
      </c>
    </row>
    <row r="1767" spans="1:4" x14ac:dyDescent="0.25">
      <c r="A1767" s="72" t="s">
        <v>646</v>
      </c>
      <c r="B1767" s="72"/>
    </row>
    <row r="1768" spans="1:4" x14ac:dyDescent="0.25">
      <c r="A1768" s="73" t="s">
        <v>625</v>
      </c>
      <c r="B1768" s="73"/>
    </row>
    <row r="1769" spans="1:4" x14ac:dyDescent="0.25">
      <c r="A1769" s="73"/>
      <c r="B1769" s="73"/>
    </row>
    <row r="1770" spans="1:4" x14ac:dyDescent="0.25">
      <c r="A1770" s="73"/>
      <c r="B1770" s="73"/>
    </row>
    <row r="1771" spans="1:4" x14ac:dyDescent="0.25">
      <c r="A1771" s="73"/>
      <c r="B1771" s="73"/>
    </row>
    <row r="1772" spans="1:4" x14ac:dyDescent="0.25">
      <c r="A1772" s="70"/>
      <c r="B1772" s="70"/>
    </row>
    <row r="1773" spans="1:4" ht="75" x14ac:dyDescent="0.25">
      <c r="A1773" s="8" t="s">
        <v>113</v>
      </c>
      <c r="B1773" s="30" t="str">
        <f>A1766</f>
        <v>ExtremeWorks Maintenance Service with Advanced Hardware Replacement — 1-Year Term</v>
      </c>
    </row>
    <row r="1774" spans="1:4" x14ac:dyDescent="0.25">
      <c r="A1774" s="9" t="s">
        <v>114</v>
      </c>
      <c r="B1774" s="33"/>
    </row>
    <row r="1775" spans="1:4" x14ac:dyDescent="0.25">
      <c r="A1775" s="9" t="s">
        <v>115</v>
      </c>
      <c r="B1775" s="34">
        <f>IF(ISNUMBER('Exhibit_B_-_Discount_Sheet'!B155),'Exhibit_B_-_Discount_Sheet'!B155,0)</f>
        <v>0</v>
      </c>
    </row>
    <row r="1776" spans="1:4" x14ac:dyDescent="0.25">
      <c r="A1776" s="9" t="s">
        <v>116</v>
      </c>
      <c r="B1776" s="34"/>
    </row>
    <row r="1777" spans="1:4" x14ac:dyDescent="0.25">
      <c r="A1777" s="9" t="s">
        <v>102</v>
      </c>
      <c r="B1777" s="10">
        <f>B1774- (B1775*B1774)</f>
        <v>0</v>
      </c>
    </row>
    <row r="1778" spans="1:4" ht="45" x14ac:dyDescent="0.25">
      <c r="A1778" s="11" t="s">
        <v>117</v>
      </c>
      <c r="B1778" s="43" t="s">
        <v>647</v>
      </c>
    </row>
    <row r="1780" spans="1:4" x14ac:dyDescent="0.25">
      <c r="A1780" s="71" t="s">
        <v>69</v>
      </c>
      <c r="B1780" s="71"/>
    </row>
    <row r="1781" spans="1:4" ht="30" x14ac:dyDescent="0.25">
      <c r="A1781" s="4" t="s">
        <v>648</v>
      </c>
      <c r="B1781" s="5"/>
      <c r="C1781" t="str">
        <f>A1781</f>
        <v>ExtremeWorks Maintenance Service with Advanced Hardware Replacement — 3-Year Term</v>
      </c>
      <c r="D1781" s="29">
        <f>B1792</f>
        <v>0</v>
      </c>
    </row>
    <row r="1782" spans="1:4" x14ac:dyDescent="0.25">
      <c r="A1782" s="72" t="s">
        <v>646</v>
      </c>
      <c r="B1782" s="72"/>
    </row>
    <row r="1783" spans="1:4" x14ac:dyDescent="0.25">
      <c r="A1783" s="73" t="s">
        <v>628</v>
      </c>
      <c r="B1783" s="73"/>
    </row>
    <row r="1784" spans="1:4" x14ac:dyDescent="0.25">
      <c r="A1784" s="73"/>
      <c r="B1784" s="73"/>
    </row>
    <row r="1785" spans="1:4" x14ac:dyDescent="0.25">
      <c r="A1785" s="73"/>
      <c r="B1785" s="73"/>
    </row>
    <row r="1786" spans="1:4" x14ac:dyDescent="0.25">
      <c r="A1786" s="73"/>
      <c r="B1786" s="73"/>
    </row>
    <row r="1787" spans="1:4" x14ac:dyDescent="0.25">
      <c r="A1787" s="70"/>
      <c r="B1787" s="70"/>
    </row>
    <row r="1788" spans="1:4" ht="75" x14ac:dyDescent="0.25">
      <c r="A1788" s="8" t="s">
        <v>113</v>
      </c>
      <c r="B1788" s="30" t="str">
        <f>A1781</f>
        <v>ExtremeWorks Maintenance Service with Advanced Hardware Replacement — 3-Year Term</v>
      </c>
    </row>
    <row r="1789" spans="1:4" x14ac:dyDescent="0.25">
      <c r="A1789" s="9" t="s">
        <v>114</v>
      </c>
      <c r="B1789" s="33"/>
    </row>
    <row r="1790" spans="1:4" x14ac:dyDescent="0.25">
      <c r="A1790" s="9" t="s">
        <v>115</v>
      </c>
      <c r="B1790" s="34">
        <f>IF(ISNUMBER('Exhibit_B_-_Discount_Sheet'!B155),'Exhibit_B_-_Discount_Sheet'!B155,0)</f>
        <v>0</v>
      </c>
    </row>
    <row r="1791" spans="1:4" x14ac:dyDescent="0.25">
      <c r="A1791" s="9" t="s">
        <v>116</v>
      </c>
      <c r="B1791" s="34"/>
    </row>
    <row r="1792" spans="1:4" x14ac:dyDescent="0.25">
      <c r="A1792" s="9" t="s">
        <v>102</v>
      </c>
      <c r="B1792" s="10">
        <f>B1789- (B1790*B1789)</f>
        <v>0</v>
      </c>
    </row>
    <row r="1793" spans="1:4" ht="45" x14ac:dyDescent="0.25">
      <c r="A1793" s="11" t="s">
        <v>117</v>
      </c>
      <c r="B1793" s="35" t="s">
        <v>647</v>
      </c>
    </row>
    <row r="1795" spans="1:4" x14ac:dyDescent="0.25">
      <c r="A1795" s="71" t="s">
        <v>69</v>
      </c>
      <c r="B1795" s="71"/>
    </row>
    <row r="1796" spans="1:4" ht="30" x14ac:dyDescent="0.25">
      <c r="A1796" s="4" t="s">
        <v>649</v>
      </c>
      <c r="B1796" s="5"/>
      <c r="C1796" t="str">
        <f>A1796</f>
        <v>ExtremeWorks Maintenance Service with Advanced Hardware Replacement — 5-Year Term</v>
      </c>
      <c r="D1796" s="29">
        <f>B1807</f>
        <v>0</v>
      </c>
    </row>
    <row r="1797" spans="1:4" x14ac:dyDescent="0.25">
      <c r="A1797" s="72" t="s">
        <v>646</v>
      </c>
      <c r="B1797" s="72"/>
    </row>
    <row r="1798" spans="1:4" x14ac:dyDescent="0.25">
      <c r="A1798" s="73" t="s">
        <v>630</v>
      </c>
      <c r="B1798" s="73"/>
    </row>
    <row r="1799" spans="1:4" x14ac:dyDescent="0.25">
      <c r="A1799" s="73"/>
      <c r="B1799" s="73"/>
    </row>
    <row r="1800" spans="1:4" x14ac:dyDescent="0.25">
      <c r="A1800" s="73"/>
      <c r="B1800" s="73"/>
    </row>
    <row r="1801" spans="1:4" x14ac:dyDescent="0.25">
      <c r="A1801" s="73"/>
      <c r="B1801" s="73"/>
    </row>
    <row r="1802" spans="1:4" x14ac:dyDescent="0.25">
      <c r="A1802" s="70"/>
      <c r="B1802" s="70"/>
    </row>
    <row r="1803" spans="1:4" ht="75" x14ac:dyDescent="0.25">
      <c r="A1803" s="8" t="s">
        <v>113</v>
      </c>
      <c r="B1803" s="30" t="str">
        <f>A1796</f>
        <v>ExtremeWorks Maintenance Service with Advanced Hardware Replacement — 5-Year Term</v>
      </c>
    </row>
    <row r="1804" spans="1:4" x14ac:dyDescent="0.25">
      <c r="A1804" s="9" t="s">
        <v>114</v>
      </c>
      <c r="B1804" s="33"/>
    </row>
    <row r="1805" spans="1:4" x14ac:dyDescent="0.25">
      <c r="A1805" s="9" t="s">
        <v>115</v>
      </c>
      <c r="B1805" s="34">
        <f>IF(ISNUMBER('Exhibit_B_-_Discount_Sheet'!B155),'Exhibit_B_-_Discount_Sheet'!B155,0)</f>
        <v>0</v>
      </c>
    </row>
    <row r="1806" spans="1:4" x14ac:dyDescent="0.25">
      <c r="A1806" s="9" t="s">
        <v>116</v>
      </c>
      <c r="B1806" s="34"/>
    </row>
    <row r="1807" spans="1:4" x14ac:dyDescent="0.25">
      <c r="A1807" s="9" t="s">
        <v>102</v>
      </c>
      <c r="B1807" s="10">
        <f>B1804- (B1805*B1804)</f>
        <v>0</v>
      </c>
    </row>
    <row r="1808" spans="1:4" ht="45" x14ac:dyDescent="0.25">
      <c r="A1808" s="11" t="s">
        <v>117</v>
      </c>
      <c r="B1808" s="35" t="s">
        <v>647</v>
      </c>
    </row>
    <row r="1810" spans="1:4" x14ac:dyDescent="0.25">
      <c r="A1810" s="71" t="s">
        <v>69</v>
      </c>
      <c r="B1810" s="71"/>
    </row>
    <row r="1811" spans="1:4" x14ac:dyDescent="0.25">
      <c r="A1811" s="4" t="s">
        <v>650</v>
      </c>
      <c r="B1811" s="5"/>
      <c r="C1811" t="str">
        <f>A1811</f>
        <v>Fortinet FortiCare Premium Support — 1-Year Term</v>
      </c>
      <c r="D1811" s="29">
        <f>B1822</f>
        <v>0</v>
      </c>
    </row>
    <row r="1812" spans="1:4" x14ac:dyDescent="0.25">
      <c r="A1812" s="72" t="s">
        <v>651</v>
      </c>
      <c r="B1812" s="72"/>
    </row>
    <row r="1813" spans="1:4" x14ac:dyDescent="0.25">
      <c r="A1813" s="73" t="s">
        <v>625</v>
      </c>
      <c r="B1813" s="73"/>
    </row>
    <row r="1814" spans="1:4" x14ac:dyDescent="0.25">
      <c r="A1814" s="73"/>
      <c r="B1814" s="73"/>
    </row>
    <row r="1815" spans="1:4" x14ac:dyDescent="0.25">
      <c r="A1815" s="73"/>
      <c r="B1815" s="73"/>
    </row>
    <row r="1816" spans="1:4" x14ac:dyDescent="0.25">
      <c r="A1816" s="73"/>
      <c r="B1816" s="73"/>
    </row>
    <row r="1817" spans="1:4" x14ac:dyDescent="0.25">
      <c r="A1817" s="70"/>
      <c r="B1817" s="70"/>
    </row>
    <row r="1818" spans="1:4" ht="45" x14ac:dyDescent="0.25">
      <c r="A1818" s="8" t="s">
        <v>113</v>
      </c>
      <c r="B1818" s="30" t="str">
        <f>A1811</f>
        <v>Fortinet FortiCare Premium Support — 1-Year Term</v>
      </c>
    </row>
    <row r="1819" spans="1:4" x14ac:dyDescent="0.25">
      <c r="A1819" s="9" t="s">
        <v>114</v>
      </c>
      <c r="B1819" s="33"/>
    </row>
    <row r="1820" spans="1:4" x14ac:dyDescent="0.25">
      <c r="A1820" s="9" t="s">
        <v>115</v>
      </c>
      <c r="B1820" s="34">
        <f>IF(ISNUMBER('Exhibit_B_-_Discount_Sheet'!B156),'Exhibit_B_-_Discount_Sheet'!B156,0)</f>
        <v>0</v>
      </c>
    </row>
    <row r="1821" spans="1:4" x14ac:dyDescent="0.25">
      <c r="A1821" s="9" t="s">
        <v>116</v>
      </c>
      <c r="B1821" s="34"/>
    </row>
    <row r="1822" spans="1:4" x14ac:dyDescent="0.25">
      <c r="A1822" s="9" t="s">
        <v>102</v>
      </c>
      <c r="B1822" s="10">
        <f>B1819- (B1820*B1819)</f>
        <v>0</v>
      </c>
    </row>
    <row r="1823" spans="1:4" ht="90" x14ac:dyDescent="0.25">
      <c r="A1823" s="11" t="s">
        <v>117</v>
      </c>
      <c r="B1823" s="43" t="s">
        <v>652</v>
      </c>
    </row>
    <row r="1825" spans="1:4" x14ac:dyDescent="0.25">
      <c r="A1825" s="71" t="s">
        <v>69</v>
      </c>
      <c r="B1825" s="71"/>
    </row>
    <row r="1826" spans="1:4" x14ac:dyDescent="0.25">
      <c r="A1826" s="4" t="s">
        <v>653</v>
      </c>
      <c r="B1826" s="5"/>
      <c r="C1826" t="str">
        <f>A1826</f>
        <v>Fortinet FortiCare Premium Support — 3-Year Term</v>
      </c>
      <c r="D1826" s="29">
        <f>B1837</f>
        <v>0</v>
      </c>
    </row>
    <row r="1827" spans="1:4" x14ac:dyDescent="0.25">
      <c r="A1827" s="72" t="s">
        <v>651</v>
      </c>
      <c r="B1827" s="72"/>
    </row>
    <row r="1828" spans="1:4" x14ac:dyDescent="0.25">
      <c r="A1828" s="73" t="s">
        <v>628</v>
      </c>
      <c r="B1828" s="73"/>
    </row>
    <row r="1829" spans="1:4" x14ac:dyDescent="0.25">
      <c r="A1829" s="73"/>
      <c r="B1829" s="73"/>
    </row>
    <row r="1830" spans="1:4" x14ac:dyDescent="0.25">
      <c r="A1830" s="73"/>
      <c r="B1830" s="73"/>
    </row>
    <row r="1831" spans="1:4" x14ac:dyDescent="0.25">
      <c r="A1831" s="73"/>
      <c r="B1831" s="73"/>
    </row>
    <row r="1832" spans="1:4" x14ac:dyDescent="0.25">
      <c r="A1832" s="70"/>
      <c r="B1832" s="70"/>
    </row>
    <row r="1833" spans="1:4" ht="45" x14ac:dyDescent="0.25">
      <c r="A1833" s="8" t="s">
        <v>113</v>
      </c>
      <c r="B1833" s="30" t="str">
        <f>A1826</f>
        <v>Fortinet FortiCare Premium Support — 3-Year Term</v>
      </c>
    </row>
    <row r="1834" spans="1:4" x14ac:dyDescent="0.25">
      <c r="A1834" s="9" t="s">
        <v>114</v>
      </c>
      <c r="B1834" s="33"/>
    </row>
    <row r="1835" spans="1:4" x14ac:dyDescent="0.25">
      <c r="A1835" s="9" t="s">
        <v>115</v>
      </c>
      <c r="B1835" s="34">
        <f>IF(ISNUMBER('Exhibit_B_-_Discount_Sheet'!B156),'Exhibit_B_-_Discount_Sheet'!B156,0)</f>
        <v>0</v>
      </c>
    </row>
    <row r="1836" spans="1:4" x14ac:dyDescent="0.25">
      <c r="A1836" s="9" t="s">
        <v>116</v>
      </c>
      <c r="B1836" s="34"/>
    </row>
    <row r="1837" spans="1:4" x14ac:dyDescent="0.25">
      <c r="A1837" s="9" t="s">
        <v>102</v>
      </c>
      <c r="B1837" s="10">
        <f>B1834- (B1835*B1834)</f>
        <v>0</v>
      </c>
    </row>
    <row r="1838" spans="1:4" ht="90" x14ac:dyDescent="0.25">
      <c r="A1838" s="11" t="s">
        <v>117</v>
      </c>
      <c r="B1838" s="35" t="s">
        <v>652</v>
      </c>
    </row>
    <row r="1840" spans="1:4" x14ac:dyDescent="0.25">
      <c r="A1840" s="71" t="s">
        <v>69</v>
      </c>
      <c r="B1840" s="71"/>
    </row>
    <row r="1841" spans="1:4" x14ac:dyDescent="0.25">
      <c r="A1841" s="4" t="s">
        <v>654</v>
      </c>
      <c r="B1841" s="5"/>
      <c r="C1841" t="str">
        <f>A1841</f>
        <v>Fortinet FortiCare Premium Support — 5-Year Term</v>
      </c>
      <c r="D1841" s="29">
        <f>B1852</f>
        <v>0</v>
      </c>
    </row>
    <row r="1842" spans="1:4" x14ac:dyDescent="0.25">
      <c r="A1842" s="72" t="s">
        <v>651</v>
      </c>
      <c r="B1842" s="72"/>
    </row>
    <row r="1843" spans="1:4" x14ac:dyDescent="0.25">
      <c r="A1843" s="73" t="s">
        <v>630</v>
      </c>
      <c r="B1843" s="73"/>
    </row>
    <row r="1844" spans="1:4" x14ac:dyDescent="0.25">
      <c r="A1844" s="73"/>
      <c r="B1844" s="73"/>
    </row>
    <row r="1845" spans="1:4" x14ac:dyDescent="0.25">
      <c r="A1845" s="73"/>
      <c r="B1845" s="73"/>
    </row>
    <row r="1846" spans="1:4" x14ac:dyDescent="0.25">
      <c r="A1846" s="73"/>
      <c r="B1846" s="73"/>
    </row>
    <row r="1847" spans="1:4" x14ac:dyDescent="0.25">
      <c r="A1847" s="70"/>
      <c r="B1847" s="70"/>
    </row>
    <row r="1848" spans="1:4" ht="45" x14ac:dyDescent="0.25">
      <c r="A1848" s="8" t="s">
        <v>113</v>
      </c>
      <c r="B1848" s="30" t="str">
        <f>A1841</f>
        <v>Fortinet FortiCare Premium Support — 5-Year Term</v>
      </c>
    </row>
    <row r="1849" spans="1:4" x14ac:dyDescent="0.25">
      <c r="A1849" s="9" t="s">
        <v>114</v>
      </c>
      <c r="B1849" s="33"/>
    </row>
    <row r="1850" spans="1:4" x14ac:dyDescent="0.25">
      <c r="A1850" s="9" t="s">
        <v>115</v>
      </c>
      <c r="B1850" s="34">
        <f>IF(ISNUMBER('Exhibit_B_-_Discount_Sheet'!B156),'Exhibit_B_-_Discount_Sheet'!B156,0)</f>
        <v>0</v>
      </c>
    </row>
    <row r="1851" spans="1:4" x14ac:dyDescent="0.25">
      <c r="A1851" s="9" t="s">
        <v>116</v>
      </c>
      <c r="B1851" s="34"/>
    </row>
    <row r="1852" spans="1:4" x14ac:dyDescent="0.25">
      <c r="A1852" s="9" t="s">
        <v>102</v>
      </c>
      <c r="B1852" s="10">
        <f>B1849- (B1850*B1849)</f>
        <v>0</v>
      </c>
    </row>
    <row r="1853" spans="1:4" ht="90" x14ac:dyDescent="0.25">
      <c r="A1853" s="11" t="s">
        <v>117</v>
      </c>
      <c r="B1853" s="35" t="s">
        <v>652</v>
      </c>
    </row>
    <row r="1855" spans="1:4" x14ac:dyDescent="0.25">
      <c r="A1855" s="71" t="s">
        <v>71</v>
      </c>
      <c r="B1855" s="71"/>
    </row>
    <row r="1856" spans="1:4" x14ac:dyDescent="0.25">
      <c r="A1856" s="4" t="s">
        <v>655</v>
      </c>
      <c r="B1856" s="5"/>
      <c r="C1856" t="str">
        <f>A1856</f>
        <v>Tier 1 (10–40 Hours)</v>
      </c>
      <c r="D1856" s="29" t="str">
        <f>B1867</f>
        <v/>
      </c>
    </row>
    <row r="1857" spans="1:4" x14ac:dyDescent="0.25">
      <c r="A1857" s="72" t="s">
        <v>656</v>
      </c>
      <c r="B1857" s="72"/>
    </row>
    <row r="1858" spans="1:4" x14ac:dyDescent="0.25">
      <c r="A1858" s="73" t="s">
        <v>657</v>
      </c>
      <c r="B1858" s="73"/>
    </row>
    <row r="1859" spans="1:4" x14ac:dyDescent="0.25">
      <c r="A1859" s="73" t="s">
        <v>658</v>
      </c>
      <c r="B1859" s="73"/>
    </row>
    <row r="1860" spans="1:4" x14ac:dyDescent="0.25">
      <c r="A1860" s="73" t="s">
        <v>659</v>
      </c>
      <c r="B1860" s="73"/>
    </row>
    <row r="1861" spans="1:4" x14ac:dyDescent="0.25">
      <c r="A1861" s="73" t="s">
        <v>660</v>
      </c>
      <c r="B1861" s="73"/>
    </row>
    <row r="1862" spans="1:4" x14ac:dyDescent="0.25">
      <c r="A1862" s="70"/>
      <c r="B1862" s="70"/>
    </row>
    <row r="1863" spans="1:4" x14ac:dyDescent="0.25">
      <c r="A1863" s="8" t="s">
        <v>661</v>
      </c>
      <c r="B1863" s="30" t="str">
        <f>A1856</f>
        <v>Tier 1 (10–40 Hours)</v>
      </c>
    </row>
    <row r="1864" spans="1:4" x14ac:dyDescent="0.25">
      <c r="A1864" s="9" t="s">
        <v>662</v>
      </c>
      <c r="B1864" s="59"/>
    </row>
    <row r="1865" spans="1:4" x14ac:dyDescent="0.25">
      <c r="A1865" s="9" t="s">
        <v>663</v>
      </c>
      <c r="B1865" s="60"/>
    </row>
    <row r="1866" spans="1:4" x14ac:dyDescent="0.25">
      <c r="A1866" s="9" t="s">
        <v>116</v>
      </c>
      <c r="B1866" s="34"/>
    </row>
    <row r="1867" spans="1:4" x14ac:dyDescent="0.25">
      <c r="A1867" s="9" t="s">
        <v>664</v>
      </c>
      <c r="B1867" s="61" t="str">
        <f>IF(B1865&lt;&gt;"",B1865,IF(B1864&lt;&gt;"",B1864,""))</f>
        <v/>
      </c>
    </row>
    <row r="1868" spans="1:4" x14ac:dyDescent="0.25">
      <c r="A1868" s="11" t="s">
        <v>665</v>
      </c>
      <c r="B1868" s="35"/>
    </row>
    <row r="1870" spans="1:4" x14ac:dyDescent="0.25">
      <c r="A1870" s="71" t="s">
        <v>71</v>
      </c>
      <c r="B1870" s="71"/>
    </row>
    <row r="1871" spans="1:4" x14ac:dyDescent="0.25">
      <c r="A1871" s="4" t="s">
        <v>666</v>
      </c>
      <c r="B1871" s="5"/>
      <c r="C1871" t="str">
        <f>A1871</f>
        <v>Tier 2 (41–120 Hours)</v>
      </c>
      <c r="D1871" s="29" t="str">
        <f>B1882</f>
        <v/>
      </c>
    </row>
    <row r="1872" spans="1:4" x14ac:dyDescent="0.25">
      <c r="A1872" s="72" t="s">
        <v>667</v>
      </c>
      <c r="B1872" s="72"/>
    </row>
    <row r="1873" spans="1:4" x14ac:dyDescent="0.25">
      <c r="A1873" s="73" t="s">
        <v>657</v>
      </c>
      <c r="B1873" s="73"/>
    </row>
    <row r="1874" spans="1:4" x14ac:dyDescent="0.25">
      <c r="A1874" s="73" t="s">
        <v>658</v>
      </c>
      <c r="B1874" s="73"/>
    </row>
    <row r="1875" spans="1:4" x14ac:dyDescent="0.25">
      <c r="A1875" s="73" t="s">
        <v>659</v>
      </c>
      <c r="B1875" s="73"/>
    </row>
    <row r="1876" spans="1:4" x14ac:dyDescent="0.25">
      <c r="A1876" s="73" t="s">
        <v>660</v>
      </c>
      <c r="B1876" s="73"/>
    </row>
    <row r="1877" spans="1:4" x14ac:dyDescent="0.25">
      <c r="A1877" s="70"/>
      <c r="B1877" s="70"/>
    </row>
    <row r="1878" spans="1:4" x14ac:dyDescent="0.25">
      <c r="A1878" s="8" t="s">
        <v>661</v>
      </c>
      <c r="B1878" s="30" t="str">
        <f>A1871</f>
        <v>Tier 2 (41–120 Hours)</v>
      </c>
    </row>
    <row r="1879" spans="1:4" x14ac:dyDescent="0.25">
      <c r="A1879" s="9" t="s">
        <v>662</v>
      </c>
      <c r="B1879" s="59"/>
    </row>
    <row r="1880" spans="1:4" x14ac:dyDescent="0.25">
      <c r="A1880" s="9" t="s">
        <v>663</v>
      </c>
      <c r="B1880" s="60"/>
    </row>
    <row r="1881" spans="1:4" x14ac:dyDescent="0.25">
      <c r="A1881" s="9" t="s">
        <v>116</v>
      </c>
      <c r="B1881" s="34"/>
    </row>
    <row r="1882" spans="1:4" x14ac:dyDescent="0.25">
      <c r="A1882" s="9" t="s">
        <v>664</v>
      </c>
      <c r="B1882" s="61" t="str">
        <f>IF(B1880&lt;&gt;"",B1880,IF(B1879&lt;&gt;"",B1879,""))</f>
        <v/>
      </c>
    </row>
    <row r="1883" spans="1:4" x14ac:dyDescent="0.25">
      <c r="A1883" s="11" t="s">
        <v>665</v>
      </c>
      <c r="B1883" s="35"/>
    </row>
    <row r="1885" spans="1:4" x14ac:dyDescent="0.25">
      <c r="A1885" s="71" t="s">
        <v>71</v>
      </c>
      <c r="B1885" s="71"/>
    </row>
    <row r="1886" spans="1:4" x14ac:dyDescent="0.25">
      <c r="A1886" s="4" t="s">
        <v>76</v>
      </c>
      <c r="B1886" s="5"/>
      <c r="C1886" t="str">
        <f>A1886</f>
        <v>Tier 3 (121+ Hours)</v>
      </c>
      <c r="D1886" s="29" t="str">
        <f>B1897</f>
        <v/>
      </c>
    </row>
    <row r="1887" spans="1:4" x14ac:dyDescent="0.25">
      <c r="A1887" s="72" t="s">
        <v>668</v>
      </c>
      <c r="B1887" s="72"/>
    </row>
    <row r="1888" spans="1:4" x14ac:dyDescent="0.25">
      <c r="A1888" s="73" t="s">
        <v>657</v>
      </c>
      <c r="B1888" s="73"/>
    </row>
    <row r="1889" spans="1:4" x14ac:dyDescent="0.25">
      <c r="A1889" s="73" t="s">
        <v>658</v>
      </c>
      <c r="B1889" s="73"/>
    </row>
    <row r="1890" spans="1:4" x14ac:dyDescent="0.25">
      <c r="A1890" s="73" t="s">
        <v>659</v>
      </c>
      <c r="B1890" s="73"/>
    </row>
    <row r="1891" spans="1:4" x14ac:dyDescent="0.25">
      <c r="A1891" s="73" t="s">
        <v>660</v>
      </c>
      <c r="B1891" s="73"/>
    </row>
    <row r="1892" spans="1:4" x14ac:dyDescent="0.25">
      <c r="A1892" s="70"/>
      <c r="B1892" s="70"/>
    </row>
    <row r="1893" spans="1:4" x14ac:dyDescent="0.25">
      <c r="A1893" s="8" t="s">
        <v>661</v>
      </c>
      <c r="B1893" s="30" t="str">
        <f>A1886</f>
        <v>Tier 3 (121+ Hours)</v>
      </c>
    </row>
    <row r="1894" spans="1:4" x14ac:dyDescent="0.25">
      <c r="A1894" s="9" t="s">
        <v>662</v>
      </c>
      <c r="B1894" s="59"/>
    </row>
    <row r="1895" spans="1:4" x14ac:dyDescent="0.25">
      <c r="A1895" s="9" t="s">
        <v>663</v>
      </c>
      <c r="B1895" s="60"/>
    </row>
    <row r="1896" spans="1:4" x14ac:dyDescent="0.25">
      <c r="A1896" s="9" t="s">
        <v>116</v>
      </c>
      <c r="B1896" s="34"/>
    </row>
    <row r="1897" spans="1:4" x14ac:dyDescent="0.25">
      <c r="A1897" s="9" t="s">
        <v>664</v>
      </c>
      <c r="B1897" s="61" t="str">
        <f>IF(B1895&lt;&gt;"",B1895,IF(B1894&lt;&gt;"",B1894,""))</f>
        <v/>
      </c>
    </row>
    <row r="1898" spans="1:4" x14ac:dyDescent="0.25">
      <c r="A1898" s="11" t="s">
        <v>665</v>
      </c>
      <c r="B1898" s="35"/>
    </row>
    <row r="1900" spans="1:4" x14ac:dyDescent="0.25">
      <c r="A1900" s="71" t="s">
        <v>71</v>
      </c>
      <c r="B1900" s="71"/>
    </row>
    <row r="1901" spans="1:4" x14ac:dyDescent="0.25">
      <c r="A1901" s="4" t="s">
        <v>77</v>
      </c>
      <c r="B1901" s="5"/>
      <c r="C1901" t="str">
        <f>A1901</f>
        <v>Advanced Block Hours</v>
      </c>
      <c r="D1901" s="29" t="str">
        <f>B1912</f>
        <v/>
      </c>
    </row>
    <row r="1902" spans="1:4" x14ac:dyDescent="0.25">
      <c r="A1902" s="72" t="s">
        <v>669</v>
      </c>
      <c r="B1902" s="72"/>
    </row>
    <row r="1903" spans="1:4" x14ac:dyDescent="0.25">
      <c r="A1903" s="73" t="s">
        <v>670</v>
      </c>
      <c r="B1903" s="73"/>
    </row>
    <row r="1904" spans="1:4" x14ac:dyDescent="0.25">
      <c r="A1904" s="73" t="s">
        <v>671</v>
      </c>
      <c r="B1904" s="73"/>
    </row>
    <row r="1905" spans="1:4" x14ac:dyDescent="0.25">
      <c r="A1905" s="73" t="s">
        <v>672</v>
      </c>
      <c r="B1905" s="73"/>
    </row>
    <row r="1906" spans="1:4" x14ac:dyDescent="0.25">
      <c r="A1906" s="73" t="s">
        <v>673</v>
      </c>
      <c r="B1906" s="73"/>
    </row>
    <row r="1907" spans="1:4" x14ac:dyDescent="0.25">
      <c r="A1907" s="70" t="s">
        <v>674</v>
      </c>
      <c r="B1907" s="70"/>
    </row>
    <row r="1908" spans="1:4" x14ac:dyDescent="0.25">
      <c r="A1908" s="8" t="s">
        <v>661</v>
      </c>
      <c r="B1908" s="30" t="str">
        <f>A1901</f>
        <v>Advanced Block Hours</v>
      </c>
    </row>
    <row r="1909" spans="1:4" x14ac:dyDescent="0.25">
      <c r="A1909" s="9" t="s">
        <v>662</v>
      </c>
      <c r="B1909" s="59"/>
    </row>
    <row r="1910" spans="1:4" x14ac:dyDescent="0.25">
      <c r="A1910" s="9" t="s">
        <v>663</v>
      </c>
      <c r="B1910" s="60"/>
    </row>
    <row r="1911" spans="1:4" x14ac:dyDescent="0.25">
      <c r="A1911" s="9" t="s">
        <v>116</v>
      </c>
      <c r="B1911" s="34"/>
    </row>
    <row r="1912" spans="1:4" x14ac:dyDescent="0.25">
      <c r="A1912" s="9" t="s">
        <v>664</v>
      </c>
      <c r="B1912" s="61" t="str">
        <f>IF(B1910&lt;&gt;"",B1910,IF(B1909&lt;&gt;"",B1909,""))</f>
        <v/>
      </c>
    </row>
    <row r="1913" spans="1:4" x14ac:dyDescent="0.25">
      <c r="A1913" s="11" t="s">
        <v>665</v>
      </c>
      <c r="B1913" s="35"/>
    </row>
    <row r="1915" spans="1:4" ht="15" customHeight="1" x14ac:dyDescent="0.25">
      <c r="A1915" s="71" t="s">
        <v>78</v>
      </c>
      <c r="B1915" s="71"/>
    </row>
    <row r="1916" spans="1:4" ht="15" customHeight="1" x14ac:dyDescent="0.25">
      <c r="A1916" s="4" t="s">
        <v>675</v>
      </c>
      <c r="B1916" s="5"/>
      <c r="C1916" t="str">
        <f>A1916</f>
        <v>Cisco Meraki MV Smart Cameras</v>
      </c>
      <c r="D1916" s="29">
        <f>B1927</f>
        <v>0</v>
      </c>
    </row>
    <row r="1917" spans="1:4" ht="15" customHeight="1" x14ac:dyDescent="0.25">
      <c r="A1917" s="72" t="s">
        <v>676</v>
      </c>
      <c r="B1917" s="72"/>
    </row>
    <row r="1918" spans="1:4" ht="15" customHeight="1" x14ac:dyDescent="0.25">
      <c r="A1918" s="73"/>
      <c r="B1918" s="73"/>
    </row>
    <row r="1919" spans="1:4" ht="15" customHeight="1" x14ac:dyDescent="0.25">
      <c r="A1919" s="73"/>
      <c r="B1919" s="73"/>
    </row>
    <row r="1920" spans="1:4" ht="15" customHeight="1" x14ac:dyDescent="0.25">
      <c r="A1920" s="73"/>
      <c r="B1920" s="73"/>
    </row>
    <row r="1921" spans="1:4" ht="15" customHeight="1" x14ac:dyDescent="0.25">
      <c r="A1921" s="73"/>
      <c r="B1921" s="73"/>
    </row>
    <row r="1922" spans="1:4" ht="15" customHeight="1" x14ac:dyDescent="0.25">
      <c r="A1922" s="70"/>
      <c r="B1922" s="70"/>
    </row>
    <row r="1923" spans="1:4" ht="15" customHeight="1" x14ac:dyDescent="0.25">
      <c r="A1923" s="8" t="s">
        <v>113</v>
      </c>
      <c r="B1923" s="30" t="str">
        <f>A1916</f>
        <v>Cisco Meraki MV Smart Cameras</v>
      </c>
    </row>
    <row r="1924" spans="1:4" ht="15" customHeight="1" x14ac:dyDescent="0.25">
      <c r="A1924" s="9" t="s">
        <v>114</v>
      </c>
      <c r="B1924" s="33"/>
    </row>
    <row r="1925" spans="1:4" ht="15" customHeight="1" x14ac:dyDescent="0.25">
      <c r="A1925" s="9" t="s">
        <v>115</v>
      </c>
      <c r="B1925" s="34">
        <f>IF(ISNUMBER('Exhibit_B_-_Discount_Sheet'!B173),'Exhibit_B_-_Discount_Sheet'!B173,0)</f>
        <v>0</v>
      </c>
    </row>
    <row r="1926" spans="1:4" ht="15" customHeight="1" x14ac:dyDescent="0.25">
      <c r="A1926" s="9" t="s">
        <v>116</v>
      </c>
      <c r="B1926" s="34"/>
    </row>
    <row r="1927" spans="1:4" ht="15" customHeight="1" x14ac:dyDescent="0.25">
      <c r="A1927" s="9" t="s">
        <v>102</v>
      </c>
      <c r="B1927" s="10">
        <f>B1924-(B1925*B1924)</f>
        <v>0</v>
      </c>
    </row>
    <row r="1928" spans="1:4" ht="60.75" customHeight="1" x14ac:dyDescent="0.25">
      <c r="A1928" s="11" t="s">
        <v>117</v>
      </c>
      <c r="B1928" s="43" t="s">
        <v>677</v>
      </c>
    </row>
    <row r="1929" spans="1:4" ht="15" customHeight="1" x14ac:dyDescent="0.25"/>
    <row r="1930" spans="1:4" ht="15" customHeight="1" x14ac:dyDescent="0.25">
      <c r="A1930" s="71" t="s">
        <v>78</v>
      </c>
      <c r="B1930" s="71"/>
    </row>
    <row r="1931" spans="1:4" ht="15" customHeight="1" x14ac:dyDescent="0.25">
      <c r="A1931" s="4" t="s">
        <v>678</v>
      </c>
      <c r="B1931" s="5"/>
      <c r="C1931" t="str">
        <f>A1931</f>
        <v>Cisco Meraki MT Environmental and Security Sensors</v>
      </c>
      <c r="D1931" s="29">
        <f>B1942</f>
        <v>0</v>
      </c>
    </row>
    <row r="1932" spans="1:4" ht="15" customHeight="1" x14ac:dyDescent="0.25">
      <c r="A1932" s="72" t="s">
        <v>679</v>
      </c>
      <c r="B1932" s="72"/>
    </row>
    <row r="1933" spans="1:4" ht="15" customHeight="1" x14ac:dyDescent="0.25">
      <c r="A1933" s="73"/>
      <c r="B1933" s="73"/>
    </row>
    <row r="1934" spans="1:4" ht="15" customHeight="1" x14ac:dyDescent="0.25">
      <c r="A1934" s="73"/>
      <c r="B1934" s="73"/>
    </row>
    <row r="1935" spans="1:4" ht="15" customHeight="1" x14ac:dyDescent="0.25">
      <c r="A1935" s="73"/>
      <c r="B1935" s="73"/>
    </row>
    <row r="1936" spans="1:4" ht="15" customHeight="1" x14ac:dyDescent="0.25">
      <c r="A1936" s="73"/>
      <c r="B1936" s="73"/>
    </row>
    <row r="1937" spans="1:4" ht="15" customHeight="1" x14ac:dyDescent="0.25">
      <c r="A1937" s="70"/>
      <c r="B1937" s="70"/>
    </row>
    <row r="1938" spans="1:4" ht="15" customHeight="1" x14ac:dyDescent="0.25">
      <c r="A1938" s="8" t="s">
        <v>113</v>
      </c>
      <c r="B1938" s="30" t="str">
        <f>A1931</f>
        <v>Cisco Meraki MT Environmental and Security Sensors</v>
      </c>
    </row>
    <row r="1939" spans="1:4" ht="15" customHeight="1" x14ac:dyDescent="0.25">
      <c r="A1939" s="9" t="s">
        <v>114</v>
      </c>
      <c r="B1939" s="33"/>
    </row>
    <row r="1940" spans="1:4" ht="15" customHeight="1" x14ac:dyDescent="0.25">
      <c r="A1940" s="9" t="s">
        <v>115</v>
      </c>
      <c r="B1940" s="34">
        <f>IF(ISNUMBER('Exhibit_B_-_Discount_Sheet'!B173),'Exhibit_B_-_Discount_Sheet'!B173,0)</f>
        <v>0</v>
      </c>
    </row>
    <row r="1941" spans="1:4" ht="15" customHeight="1" x14ac:dyDescent="0.25">
      <c r="A1941" s="9" t="s">
        <v>116</v>
      </c>
      <c r="B1941" s="34"/>
    </row>
    <row r="1942" spans="1:4" ht="15" customHeight="1" x14ac:dyDescent="0.25">
      <c r="A1942" s="9" t="s">
        <v>102</v>
      </c>
      <c r="B1942" s="10">
        <f>B1939-(B1940*B1939)</f>
        <v>0</v>
      </c>
    </row>
    <row r="1943" spans="1:4" ht="15" customHeight="1" x14ac:dyDescent="0.25">
      <c r="A1943" s="11" t="s">
        <v>117</v>
      </c>
      <c r="B1943" s="35" t="s">
        <v>680</v>
      </c>
    </row>
    <row r="1944" spans="1:4" ht="15" customHeight="1" x14ac:dyDescent="0.25"/>
    <row r="1945" spans="1:4" ht="15" customHeight="1" x14ac:dyDescent="0.25">
      <c r="A1945" s="71" t="s">
        <v>78</v>
      </c>
      <c r="B1945" s="71"/>
    </row>
    <row r="1946" spans="1:4" ht="15" customHeight="1" x14ac:dyDescent="0.25">
      <c r="A1946" s="4" t="s">
        <v>681</v>
      </c>
      <c r="B1946" s="5"/>
      <c r="C1946" t="str">
        <f>A1946</f>
        <v>Genetec Security Center SaaS</v>
      </c>
      <c r="D1946" s="29">
        <f>B1957</f>
        <v>0</v>
      </c>
    </row>
    <row r="1947" spans="1:4" ht="15" customHeight="1" x14ac:dyDescent="0.25">
      <c r="A1947" s="72" t="s">
        <v>682</v>
      </c>
      <c r="B1947" s="72"/>
    </row>
    <row r="1948" spans="1:4" ht="15" customHeight="1" x14ac:dyDescent="0.25">
      <c r="A1948" s="73"/>
      <c r="B1948" s="73"/>
    </row>
    <row r="1949" spans="1:4" ht="15" customHeight="1" x14ac:dyDescent="0.25">
      <c r="A1949" s="73"/>
      <c r="B1949" s="73"/>
    </row>
    <row r="1950" spans="1:4" ht="15" customHeight="1" x14ac:dyDescent="0.25">
      <c r="A1950" s="73"/>
      <c r="B1950" s="73"/>
    </row>
    <row r="1951" spans="1:4" ht="15" customHeight="1" x14ac:dyDescent="0.25">
      <c r="A1951" s="73"/>
      <c r="B1951" s="73"/>
    </row>
    <row r="1952" spans="1:4" ht="15" customHeight="1" x14ac:dyDescent="0.25">
      <c r="A1952" s="70"/>
      <c r="B1952" s="70"/>
    </row>
    <row r="1953" spans="1:4" ht="15" customHeight="1" x14ac:dyDescent="0.25">
      <c r="A1953" s="8" t="s">
        <v>113</v>
      </c>
      <c r="B1953" s="30" t="str">
        <f>A1946</f>
        <v>Genetec Security Center SaaS</v>
      </c>
    </row>
    <row r="1954" spans="1:4" ht="15" customHeight="1" x14ac:dyDescent="0.25">
      <c r="A1954" s="9" t="s">
        <v>114</v>
      </c>
      <c r="B1954" s="33"/>
    </row>
    <row r="1955" spans="1:4" ht="15" customHeight="1" x14ac:dyDescent="0.25">
      <c r="A1955" s="9" t="s">
        <v>115</v>
      </c>
      <c r="B1955" s="34">
        <f>IF(ISNUMBER('Exhibit_B_-_Discount_Sheet'!B174),'Exhibit_B_-_Discount_Sheet'!B174,0)</f>
        <v>0</v>
      </c>
    </row>
    <row r="1956" spans="1:4" ht="15" customHeight="1" x14ac:dyDescent="0.25">
      <c r="A1956" s="9" t="s">
        <v>116</v>
      </c>
      <c r="B1956" s="34"/>
    </row>
    <row r="1957" spans="1:4" ht="15" customHeight="1" x14ac:dyDescent="0.25">
      <c r="A1957" s="9" t="s">
        <v>102</v>
      </c>
      <c r="B1957" s="10">
        <f>B1954-(B1955*B1954)</f>
        <v>0</v>
      </c>
    </row>
    <row r="1958" spans="1:4" ht="60.75" customHeight="1" x14ac:dyDescent="0.25">
      <c r="A1958" s="11" t="s">
        <v>117</v>
      </c>
      <c r="B1958" s="43" t="s">
        <v>683</v>
      </c>
    </row>
    <row r="1959" spans="1:4" ht="15" customHeight="1" x14ac:dyDescent="0.25"/>
    <row r="1960" spans="1:4" ht="15" customHeight="1" x14ac:dyDescent="0.25">
      <c r="A1960" s="71" t="s">
        <v>78</v>
      </c>
      <c r="B1960" s="71"/>
    </row>
    <row r="1961" spans="1:4" ht="15" customHeight="1" x14ac:dyDescent="0.25">
      <c r="A1961" s="4" t="s">
        <v>684</v>
      </c>
      <c r="B1961" s="5"/>
      <c r="C1961" t="str">
        <f>A1961</f>
        <v>Genetec Security Center Synergis</v>
      </c>
      <c r="D1961" s="29">
        <f>B1972</f>
        <v>0</v>
      </c>
    </row>
    <row r="1962" spans="1:4" ht="15" customHeight="1" x14ac:dyDescent="0.25">
      <c r="A1962" s="72" t="s">
        <v>685</v>
      </c>
      <c r="B1962" s="72"/>
    </row>
    <row r="1963" spans="1:4" ht="15" customHeight="1" x14ac:dyDescent="0.25">
      <c r="A1963" s="73"/>
      <c r="B1963" s="73"/>
    </row>
    <row r="1964" spans="1:4" ht="15" customHeight="1" x14ac:dyDescent="0.25">
      <c r="A1964" s="73"/>
      <c r="B1964" s="73"/>
    </row>
    <row r="1965" spans="1:4" ht="15" customHeight="1" x14ac:dyDescent="0.25">
      <c r="A1965" s="73"/>
      <c r="B1965" s="73"/>
    </row>
    <row r="1966" spans="1:4" ht="15" customHeight="1" x14ac:dyDescent="0.25">
      <c r="A1966" s="73"/>
      <c r="B1966" s="73"/>
    </row>
    <row r="1967" spans="1:4" ht="15" customHeight="1" x14ac:dyDescent="0.25">
      <c r="A1967" s="70"/>
      <c r="B1967" s="70"/>
    </row>
    <row r="1968" spans="1:4" ht="15" customHeight="1" x14ac:dyDescent="0.25">
      <c r="A1968" s="8" t="s">
        <v>113</v>
      </c>
      <c r="B1968" s="30" t="str">
        <f>A1961</f>
        <v>Genetec Security Center Synergis</v>
      </c>
    </row>
    <row r="1969" spans="1:4" ht="15" customHeight="1" x14ac:dyDescent="0.25">
      <c r="A1969" s="9" t="s">
        <v>114</v>
      </c>
      <c r="B1969" s="33"/>
    </row>
    <row r="1970" spans="1:4" ht="15" customHeight="1" x14ac:dyDescent="0.25">
      <c r="A1970" s="9" t="s">
        <v>115</v>
      </c>
      <c r="B1970" s="34">
        <f>IF(ISNUMBER('Exhibit_B_-_Discount_Sheet'!B174),'Exhibit_B_-_Discount_Sheet'!B174,0)</f>
        <v>0</v>
      </c>
    </row>
    <row r="1971" spans="1:4" ht="15" customHeight="1" x14ac:dyDescent="0.25">
      <c r="A1971" s="9" t="s">
        <v>116</v>
      </c>
      <c r="B1971" s="34"/>
    </row>
    <row r="1972" spans="1:4" ht="15" customHeight="1" x14ac:dyDescent="0.25">
      <c r="A1972" s="9" t="s">
        <v>102</v>
      </c>
      <c r="B1972" s="10">
        <f>B1969-(B1970*B1969)</f>
        <v>0</v>
      </c>
    </row>
    <row r="1973" spans="1:4" ht="60.75" customHeight="1" x14ac:dyDescent="0.25">
      <c r="A1973" s="11" t="s">
        <v>117</v>
      </c>
      <c r="B1973" s="35" t="s">
        <v>686</v>
      </c>
    </row>
    <row r="1974" spans="1:4" ht="15" customHeight="1" x14ac:dyDescent="0.25"/>
    <row r="1975" spans="1:4" ht="15" customHeight="1" x14ac:dyDescent="0.25">
      <c r="A1975" s="71" t="s">
        <v>78</v>
      </c>
      <c r="B1975" s="71"/>
    </row>
    <row r="1976" spans="1:4" ht="15" customHeight="1" x14ac:dyDescent="0.25">
      <c r="A1976" s="4" t="s">
        <v>687</v>
      </c>
      <c r="B1976" s="5"/>
      <c r="C1976" t="str">
        <f>A1976</f>
        <v>Genetec ClearID</v>
      </c>
      <c r="D1976" s="29">
        <f>B1987</f>
        <v>0</v>
      </c>
    </row>
    <row r="1977" spans="1:4" ht="15" customHeight="1" x14ac:dyDescent="0.25">
      <c r="A1977" s="72" t="s">
        <v>688</v>
      </c>
      <c r="B1977" s="72"/>
    </row>
    <row r="1978" spans="1:4" ht="15" customHeight="1" x14ac:dyDescent="0.25">
      <c r="A1978" s="73"/>
      <c r="B1978" s="73"/>
    </row>
    <row r="1979" spans="1:4" ht="15" customHeight="1" x14ac:dyDescent="0.25">
      <c r="A1979" s="73"/>
      <c r="B1979" s="73"/>
    </row>
    <row r="1980" spans="1:4" ht="15" customHeight="1" x14ac:dyDescent="0.25">
      <c r="A1980" s="73"/>
      <c r="B1980" s="73"/>
    </row>
    <row r="1981" spans="1:4" ht="15" customHeight="1" x14ac:dyDescent="0.25">
      <c r="A1981" s="73"/>
      <c r="B1981" s="73"/>
    </row>
    <row r="1982" spans="1:4" ht="15" customHeight="1" x14ac:dyDescent="0.25">
      <c r="A1982" s="70"/>
      <c r="B1982" s="70"/>
    </row>
    <row r="1983" spans="1:4" ht="15" customHeight="1" x14ac:dyDescent="0.25">
      <c r="A1983" s="8" t="s">
        <v>113</v>
      </c>
      <c r="B1983" s="30" t="str">
        <f>A1976</f>
        <v>Genetec ClearID</v>
      </c>
    </row>
    <row r="1984" spans="1:4" ht="15" customHeight="1" x14ac:dyDescent="0.25">
      <c r="A1984" s="9" t="s">
        <v>114</v>
      </c>
      <c r="B1984" s="33"/>
    </row>
    <row r="1985" spans="1:4" ht="15" customHeight="1" x14ac:dyDescent="0.25">
      <c r="A1985" s="9" t="s">
        <v>115</v>
      </c>
      <c r="B1985" s="34">
        <f>IF(ISNUMBER('Exhibit_B_-_Discount_Sheet'!B174),'Exhibit_B_-_Discount_Sheet'!B174,0)</f>
        <v>0</v>
      </c>
    </row>
    <row r="1986" spans="1:4" ht="15" customHeight="1" x14ac:dyDescent="0.25">
      <c r="A1986" s="9" t="s">
        <v>116</v>
      </c>
      <c r="B1986" s="34"/>
    </row>
    <row r="1987" spans="1:4" ht="15" customHeight="1" x14ac:dyDescent="0.25">
      <c r="A1987" s="9" t="s">
        <v>102</v>
      </c>
      <c r="B1987" s="10">
        <f>B1984-(B1985*B1984)</f>
        <v>0</v>
      </c>
    </row>
    <row r="1988" spans="1:4" ht="60.75" customHeight="1" x14ac:dyDescent="0.25">
      <c r="A1988" s="11" t="s">
        <v>117</v>
      </c>
      <c r="B1988" s="35" t="s">
        <v>689</v>
      </c>
    </row>
    <row r="1989" spans="1:4" ht="15" customHeight="1" x14ac:dyDescent="0.25"/>
    <row r="1990" spans="1:4" ht="15" customHeight="1" x14ac:dyDescent="0.25">
      <c r="A1990" s="71" t="s">
        <v>78</v>
      </c>
      <c r="B1990" s="71"/>
    </row>
    <row r="1991" spans="1:4" ht="15" customHeight="1" x14ac:dyDescent="0.25">
      <c r="A1991" s="4" t="s">
        <v>690</v>
      </c>
      <c r="B1991" s="5"/>
      <c r="C1991" t="str">
        <f>A1991</f>
        <v>Genetec Omnicast Video Management System</v>
      </c>
      <c r="D1991" s="29">
        <f>B2002</f>
        <v>0</v>
      </c>
    </row>
    <row r="1992" spans="1:4" ht="15" customHeight="1" x14ac:dyDescent="0.25">
      <c r="A1992" s="72" t="s">
        <v>691</v>
      </c>
      <c r="B1992" s="72"/>
    </row>
    <row r="1993" spans="1:4" ht="15" customHeight="1" x14ac:dyDescent="0.25">
      <c r="A1993" s="73"/>
      <c r="B1993" s="73"/>
    </row>
    <row r="1994" spans="1:4" ht="15" customHeight="1" x14ac:dyDescent="0.25">
      <c r="A1994" s="73"/>
      <c r="B1994" s="73"/>
    </row>
    <row r="1995" spans="1:4" ht="15" customHeight="1" x14ac:dyDescent="0.25">
      <c r="A1995" s="73"/>
      <c r="B1995" s="73"/>
    </row>
    <row r="1996" spans="1:4" ht="15" customHeight="1" x14ac:dyDescent="0.25">
      <c r="A1996" s="73"/>
      <c r="B1996" s="73"/>
    </row>
    <row r="1997" spans="1:4" ht="15" customHeight="1" x14ac:dyDescent="0.25">
      <c r="A1997" s="70"/>
      <c r="B1997" s="70"/>
    </row>
    <row r="1998" spans="1:4" ht="15" customHeight="1" x14ac:dyDescent="0.25">
      <c r="A1998" s="8" t="s">
        <v>113</v>
      </c>
      <c r="B1998" s="30" t="str">
        <f>A1991</f>
        <v>Genetec Omnicast Video Management System</v>
      </c>
    </row>
    <row r="1999" spans="1:4" ht="15" customHeight="1" x14ac:dyDescent="0.25">
      <c r="A1999" s="9" t="s">
        <v>114</v>
      </c>
      <c r="B1999" s="33"/>
    </row>
    <row r="2000" spans="1:4" ht="15" customHeight="1" x14ac:dyDescent="0.25">
      <c r="A2000" s="9" t="s">
        <v>115</v>
      </c>
      <c r="B2000" s="34">
        <f>IF(ISNUMBER('Exhibit_B_-_Discount_Sheet'!B174),'Exhibit_B_-_Discount_Sheet'!B174,0)</f>
        <v>0</v>
      </c>
    </row>
    <row r="2001" spans="1:4" ht="15" customHeight="1" x14ac:dyDescent="0.25">
      <c r="A2001" s="9" t="s">
        <v>116</v>
      </c>
      <c r="B2001" s="34"/>
    </row>
    <row r="2002" spans="1:4" ht="15" customHeight="1" x14ac:dyDescent="0.25">
      <c r="A2002" s="9" t="s">
        <v>102</v>
      </c>
      <c r="B2002" s="10">
        <f>B1999-(B2000*B1999)</f>
        <v>0</v>
      </c>
    </row>
    <row r="2003" spans="1:4" ht="15" customHeight="1" x14ac:dyDescent="0.25">
      <c r="A2003" s="11" t="s">
        <v>117</v>
      </c>
      <c r="B2003" s="35" t="s">
        <v>692</v>
      </c>
    </row>
    <row r="2004" spans="1:4" ht="15" customHeight="1" x14ac:dyDescent="0.25"/>
    <row r="2005" spans="1:4" ht="15" customHeight="1" x14ac:dyDescent="0.25">
      <c r="A2005" s="71" t="s">
        <v>78</v>
      </c>
      <c r="B2005" s="71"/>
    </row>
    <row r="2006" spans="1:4" ht="15" customHeight="1" x14ac:dyDescent="0.25">
      <c r="A2006" s="4" t="s">
        <v>693</v>
      </c>
      <c r="B2006" s="5"/>
      <c r="C2006" t="str">
        <f>A2006</f>
        <v>Genetec AutoVu Automatic License Plate Recognition</v>
      </c>
      <c r="D2006" s="29">
        <f>B2017</f>
        <v>0</v>
      </c>
    </row>
    <row r="2007" spans="1:4" ht="15" customHeight="1" x14ac:dyDescent="0.25">
      <c r="A2007" s="72" t="s">
        <v>694</v>
      </c>
      <c r="B2007" s="72"/>
    </row>
    <row r="2008" spans="1:4" ht="15" customHeight="1" x14ac:dyDescent="0.25">
      <c r="A2008" s="73"/>
      <c r="B2008" s="73"/>
    </row>
    <row r="2009" spans="1:4" ht="15" customHeight="1" x14ac:dyDescent="0.25">
      <c r="A2009" s="73"/>
      <c r="B2009" s="73"/>
    </row>
    <row r="2010" spans="1:4" ht="15" customHeight="1" x14ac:dyDescent="0.25">
      <c r="A2010" s="73"/>
      <c r="B2010" s="73"/>
    </row>
    <row r="2011" spans="1:4" ht="15" customHeight="1" x14ac:dyDescent="0.25">
      <c r="A2011" s="73"/>
      <c r="B2011" s="73"/>
    </row>
    <row r="2012" spans="1:4" ht="15" customHeight="1" x14ac:dyDescent="0.25">
      <c r="A2012" s="70"/>
      <c r="B2012" s="70"/>
    </row>
    <row r="2013" spans="1:4" ht="15" customHeight="1" x14ac:dyDescent="0.25">
      <c r="A2013" s="8" t="s">
        <v>113</v>
      </c>
      <c r="B2013" s="30" t="str">
        <f>A2006</f>
        <v>Genetec AutoVu Automatic License Plate Recognition</v>
      </c>
    </row>
    <row r="2014" spans="1:4" ht="15" customHeight="1" x14ac:dyDescent="0.25">
      <c r="A2014" s="9" t="s">
        <v>114</v>
      </c>
      <c r="B2014" s="33"/>
    </row>
    <row r="2015" spans="1:4" ht="15" customHeight="1" x14ac:dyDescent="0.25">
      <c r="A2015" s="9" t="s">
        <v>115</v>
      </c>
      <c r="B2015" s="34">
        <f>IF(ISNUMBER('Exhibit_B_-_Discount_Sheet'!B174),'Exhibit_B_-_Discount_Sheet'!B174,0)</f>
        <v>0</v>
      </c>
    </row>
    <row r="2016" spans="1:4" ht="15" customHeight="1" x14ac:dyDescent="0.25">
      <c r="A2016" s="9" t="s">
        <v>116</v>
      </c>
      <c r="B2016" s="34"/>
    </row>
    <row r="2017" spans="1:4" ht="15" customHeight="1" x14ac:dyDescent="0.25">
      <c r="A2017" s="9" t="s">
        <v>102</v>
      </c>
      <c r="B2017" s="10">
        <f>B2014-(B2015*B2014)</f>
        <v>0</v>
      </c>
    </row>
    <row r="2018" spans="1:4" ht="15" customHeight="1" x14ac:dyDescent="0.25">
      <c r="A2018" s="11" t="s">
        <v>117</v>
      </c>
      <c r="B2018" s="35" t="s">
        <v>695</v>
      </c>
    </row>
    <row r="2019" spans="1:4" ht="15" customHeight="1" x14ac:dyDescent="0.25"/>
    <row r="2020" spans="1:4" ht="15" customHeight="1" x14ac:dyDescent="0.25">
      <c r="A2020" s="71" t="s">
        <v>78</v>
      </c>
      <c r="B2020" s="71"/>
    </row>
    <row r="2021" spans="1:4" ht="15" customHeight="1" x14ac:dyDescent="0.25">
      <c r="A2021" s="4" t="s">
        <v>696</v>
      </c>
      <c r="B2021" s="5"/>
      <c r="C2021" t="str">
        <f>A2021</f>
        <v>Fortinet FortiCam Network Cameras</v>
      </c>
      <c r="D2021" s="29">
        <f>B2032</f>
        <v>0</v>
      </c>
    </row>
    <row r="2022" spans="1:4" ht="15" customHeight="1" x14ac:dyDescent="0.25">
      <c r="A2022" s="72" t="s">
        <v>697</v>
      </c>
      <c r="B2022" s="72"/>
    </row>
    <row r="2023" spans="1:4" ht="15" customHeight="1" x14ac:dyDescent="0.25">
      <c r="A2023" s="73"/>
      <c r="B2023" s="73"/>
    </row>
    <row r="2024" spans="1:4" ht="15" customHeight="1" x14ac:dyDescent="0.25">
      <c r="A2024" s="73"/>
      <c r="B2024" s="73"/>
    </row>
    <row r="2025" spans="1:4" ht="15" customHeight="1" x14ac:dyDescent="0.25">
      <c r="A2025" s="73"/>
      <c r="B2025" s="73"/>
    </row>
    <row r="2026" spans="1:4" ht="15" customHeight="1" x14ac:dyDescent="0.25">
      <c r="A2026" s="73"/>
      <c r="B2026" s="73"/>
    </row>
    <row r="2027" spans="1:4" ht="15" customHeight="1" x14ac:dyDescent="0.25">
      <c r="A2027" s="70"/>
      <c r="B2027" s="70"/>
    </row>
    <row r="2028" spans="1:4" ht="15" customHeight="1" x14ac:dyDescent="0.25">
      <c r="A2028" s="8" t="s">
        <v>113</v>
      </c>
      <c r="B2028" s="30" t="str">
        <f>A2021</f>
        <v>Fortinet FortiCam Network Cameras</v>
      </c>
    </row>
    <row r="2029" spans="1:4" ht="15" customHeight="1" x14ac:dyDescent="0.25">
      <c r="A2029" s="9" t="s">
        <v>114</v>
      </c>
      <c r="B2029" s="33"/>
    </row>
    <row r="2030" spans="1:4" ht="15" customHeight="1" x14ac:dyDescent="0.25">
      <c r="A2030" s="9" t="s">
        <v>115</v>
      </c>
      <c r="B2030" s="34">
        <f>IF(ISNUMBER('Exhibit_B_-_Discount_Sheet'!B175),'Exhibit_B_-_Discount_Sheet'!B175,0)</f>
        <v>0</v>
      </c>
    </row>
    <row r="2031" spans="1:4" ht="15" customHeight="1" x14ac:dyDescent="0.25">
      <c r="A2031" s="9" t="s">
        <v>116</v>
      </c>
      <c r="B2031" s="34"/>
    </row>
    <row r="2032" spans="1:4" ht="15" customHeight="1" x14ac:dyDescent="0.25">
      <c r="A2032" s="9" t="s">
        <v>102</v>
      </c>
      <c r="B2032" s="10">
        <f>B2029-(B2030*B2029)</f>
        <v>0</v>
      </c>
    </row>
    <row r="2033" spans="1:4" ht="60.75" customHeight="1" x14ac:dyDescent="0.25">
      <c r="A2033" s="11" t="s">
        <v>117</v>
      </c>
      <c r="B2033" s="43" t="s">
        <v>698</v>
      </c>
    </row>
    <row r="2034" spans="1:4" ht="15" customHeight="1" x14ac:dyDescent="0.25"/>
    <row r="2035" spans="1:4" ht="15" customHeight="1" x14ac:dyDescent="0.25">
      <c r="A2035" s="71" t="s">
        <v>78</v>
      </c>
      <c r="B2035" s="71"/>
    </row>
    <row r="2036" spans="1:4" ht="15" customHeight="1" x14ac:dyDescent="0.25">
      <c r="A2036" s="4" t="s">
        <v>699</v>
      </c>
      <c r="B2036" s="5"/>
      <c r="C2036" t="str">
        <f>A2036</f>
        <v>Fortinet FortiRecorder</v>
      </c>
      <c r="D2036" s="29">
        <f>B2047</f>
        <v>0</v>
      </c>
    </row>
    <row r="2037" spans="1:4" ht="15" customHeight="1" x14ac:dyDescent="0.25">
      <c r="A2037" s="72" t="s">
        <v>700</v>
      </c>
      <c r="B2037" s="72"/>
    </row>
    <row r="2038" spans="1:4" ht="15" customHeight="1" x14ac:dyDescent="0.25">
      <c r="A2038" s="73"/>
      <c r="B2038" s="73"/>
    </row>
    <row r="2039" spans="1:4" ht="15" customHeight="1" x14ac:dyDescent="0.25">
      <c r="A2039" s="73"/>
      <c r="B2039" s="73"/>
    </row>
    <row r="2040" spans="1:4" ht="15" customHeight="1" x14ac:dyDescent="0.25">
      <c r="A2040" s="73"/>
      <c r="B2040" s="73"/>
    </row>
    <row r="2041" spans="1:4" ht="15" customHeight="1" x14ac:dyDescent="0.25">
      <c r="A2041" s="73"/>
      <c r="B2041" s="73"/>
    </row>
    <row r="2042" spans="1:4" ht="15" customHeight="1" x14ac:dyDescent="0.25">
      <c r="A2042" s="70"/>
      <c r="B2042" s="70"/>
    </row>
    <row r="2043" spans="1:4" ht="15" customHeight="1" x14ac:dyDescent="0.25">
      <c r="A2043" s="8" t="s">
        <v>113</v>
      </c>
      <c r="B2043" s="30" t="str">
        <f>A2036</f>
        <v>Fortinet FortiRecorder</v>
      </c>
    </row>
    <row r="2044" spans="1:4" ht="15" customHeight="1" x14ac:dyDescent="0.25">
      <c r="A2044" s="9" t="s">
        <v>114</v>
      </c>
      <c r="B2044" s="33"/>
    </row>
    <row r="2045" spans="1:4" ht="15" customHeight="1" x14ac:dyDescent="0.25">
      <c r="A2045" s="9" t="s">
        <v>115</v>
      </c>
      <c r="B2045" s="34">
        <f>IF(ISNUMBER('Exhibit_B_-_Discount_Sheet'!B175),'Exhibit_B_-_Discount_Sheet'!B175,0)</f>
        <v>0</v>
      </c>
    </row>
    <row r="2046" spans="1:4" ht="15" customHeight="1" x14ac:dyDescent="0.25">
      <c r="A2046" s="9" t="s">
        <v>116</v>
      </c>
      <c r="B2046" s="34"/>
    </row>
    <row r="2047" spans="1:4" ht="15" customHeight="1" x14ac:dyDescent="0.25">
      <c r="A2047" s="9" t="s">
        <v>102</v>
      </c>
      <c r="B2047" s="10">
        <f>B2044-(B2045*B2044)</f>
        <v>0</v>
      </c>
    </row>
    <row r="2048" spans="1:4" ht="15" customHeight="1" x14ac:dyDescent="0.25">
      <c r="A2048" s="11" t="s">
        <v>117</v>
      </c>
      <c r="B2048" s="35" t="s">
        <v>698</v>
      </c>
    </row>
    <row r="2049" spans="1:4" ht="15" customHeight="1" x14ac:dyDescent="0.25"/>
    <row r="2050" spans="1:4" ht="15" customHeight="1" x14ac:dyDescent="0.25">
      <c r="A2050" s="71" t="s">
        <v>78</v>
      </c>
      <c r="B2050" s="71"/>
    </row>
    <row r="2051" spans="1:4" ht="15" customHeight="1" x14ac:dyDescent="0.25">
      <c r="A2051" s="4" t="s">
        <v>701</v>
      </c>
      <c r="B2051" s="5"/>
      <c r="C2051" t="str">
        <f>A2051</f>
        <v>Fortinet FortiNAC</v>
      </c>
      <c r="D2051" s="29">
        <f>B2062</f>
        <v>0</v>
      </c>
    </row>
    <row r="2052" spans="1:4" ht="15" customHeight="1" x14ac:dyDescent="0.25">
      <c r="A2052" s="72" t="s">
        <v>702</v>
      </c>
      <c r="B2052" s="72"/>
    </row>
    <row r="2053" spans="1:4" ht="15" customHeight="1" x14ac:dyDescent="0.25">
      <c r="A2053" s="73"/>
      <c r="B2053" s="73"/>
    </row>
    <row r="2054" spans="1:4" ht="15" customHeight="1" x14ac:dyDescent="0.25">
      <c r="A2054" s="73"/>
      <c r="B2054" s="73"/>
    </row>
    <row r="2055" spans="1:4" ht="15" customHeight="1" x14ac:dyDescent="0.25">
      <c r="A2055" s="73"/>
      <c r="B2055" s="73"/>
    </row>
    <row r="2056" spans="1:4" ht="15" customHeight="1" x14ac:dyDescent="0.25">
      <c r="A2056" s="73"/>
      <c r="B2056" s="73"/>
    </row>
    <row r="2057" spans="1:4" ht="15" customHeight="1" x14ac:dyDescent="0.25">
      <c r="A2057" s="70"/>
      <c r="B2057" s="70"/>
    </row>
    <row r="2058" spans="1:4" ht="15" customHeight="1" x14ac:dyDescent="0.25">
      <c r="A2058" s="8" t="s">
        <v>113</v>
      </c>
      <c r="B2058" s="30" t="str">
        <f>A2051</f>
        <v>Fortinet FortiNAC</v>
      </c>
    </row>
    <row r="2059" spans="1:4" ht="15" customHeight="1" x14ac:dyDescent="0.25">
      <c r="A2059" s="9" t="s">
        <v>114</v>
      </c>
      <c r="B2059" s="33"/>
    </row>
    <row r="2060" spans="1:4" ht="15" customHeight="1" x14ac:dyDescent="0.25">
      <c r="A2060" s="9" t="s">
        <v>115</v>
      </c>
      <c r="B2060" s="34">
        <f>IF(ISNUMBER('Exhibit_B_-_Discount_Sheet'!B175),'Exhibit_B_-_Discount_Sheet'!B175,0)</f>
        <v>0</v>
      </c>
    </row>
    <row r="2061" spans="1:4" ht="15" customHeight="1" x14ac:dyDescent="0.25">
      <c r="A2061" s="9" t="s">
        <v>116</v>
      </c>
      <c r="B2061" s="34"/>
    </row>
    <row r="2062" spans="1:4" ht="15" customHeight="1" x14ac:dyDescent="0.25">
      <c r="A2062" s="9" t="s">
        <v>102</v>
      </c>
      <c r="B2062" s="10">
        <f>B2059-(B2060*B2059)</f>
        <v>0</v>
      </c>
    </row>
    <row r="2063" spans="1:4" ht="60.75" customHeight="1" x14ac:dyDescent="0.25">
      <c r="A2063" s="11" t="s">
        <v>117</v>
      </c>
      <c r="B2063" s="35" t="s">
        <v>703</v>
      </c>
    </row>
    <row r="2064" spans="1:4" ht="15" customHeight="1" x14ac:dyDescent="0.25"/>
    <row r="2065" spans="1:4" ht="15" customHeight="1" x14ac:dyDescent="0.25">
      <c r="A2065" s="71" t="s">
        <v>78</v>
      </c>
      <c r="B2065" s="71"/>
    </row>
    <row r="2066" spans="1:4" ht="15" customHeight="1" x14ac:dyDescent="0.25">
      <c r="A2066" s="4" t="s">
        <v>704</v>
      </c>
      <c r="B2066" s="5"/>
      <c r="C2066" t="str">
        <f>A2066</f>
        <v>Fortinet FortiSIEM</v>
      </c>
      <c r="D2066" s="29">
        <f>B2077</f>
        <v>0</v>
      </c>
    </row>
    <row r="2067" spans="1:4" ht="15" customHeight="1" x14ac:dyDescent="0.25">
      <c r="A2067" s="72" t="s">
        <v>705</v>
      </c>
      <c r="B2067" s="72"/>
    </row>
    <row r="2068" spans="1:4" ht="15" customHeight="1" x14ac:dyDescent="0.25">
      <c r="A2068" s="73"/>
      <c r="B2068" s="73"/>
    </row>
    <row r="2069" spans="1:4" ht="15" customHeight="1" x14ac:dyDescent="0.25">
      <c r="A2069" s="73"/>
      <c r="B2069" s="73"/>
    </row>
    <row r="2070" spans="1:4" ht="15" customHeight="1" x14ac:dyDescent="0.25">
      <c r="A2070" s="73"/>
      <c r="B2070" s="73"/>
    </row>
    <row r="2071" spans="1:4" ht="15" customHeight="1" x14ac:dyDescent="0.25">
      <c r="A2071" s="73"/>
      <c r="B2071" s="73"/>
    </row>
    <row r="2072" spans="1:4" ht="15" customHeight="1" x14ac:dyDescent="0.25">
      <c r="A2072" s="70"/>
      <c r="B2072" s="70"/>
    </row>
    <row r="2073" spans="1:4" ht="15" customHeight="1" x14ac:dyDescent="0.25">
      <c r="A2073" s="8" t="s">
        <v>113</v>
      </c>
      <c r="B2073" s="30" t="str">
        <f>A2066</f>
        <v>Fortinet FortiSIEM</v>
      </c>
    </row>
    <row r="2074" spans="1:4" ht="15" customHeight="1" x14ac:dyDescent="0.25">
      <c r="A2074" s="9" t="s">
        <v>114</v>
      </c>
      <c r="B2074" s="33"/>
    </row>
    <row r="2075" spans="1:4" ht="15" customHeight="1" x14ac:dyDescent="0.25">
      <c r="A2075" s="9" t="s">
        <v>115</v>
      </c>
      <c r="B2075" s="34">
        <f>IF(ISNUMBER('Exhibit_B_-_Discount_Sheet'!B175),'Exhibit_B_-_Discount_Sheet'!B175,0)</f>
        <v>0</v>
      </c>
    </row>
    <row r="2076" spans="1:4" ht="15" customHeight="1" x14ac:dyDescent="0.25">
      <c r="A2076" s="9" t="s">
        <v>116</v>
      </c>
      <c r="B2076" s="34"/>
    </row>
    <row r="2077" spans="1:4" ht="15" customHeight="1" x14ac:dyDescent="0.25">
      <c r="A2077" s="9" t="s">
        <v>102</v>
      </c>
      <c r="B2077" s="10">
        <f>B2074-(B2075*B2074)</f>
        <v>0</v>
      </c>
    </row>
    <row r="2078" spans="1:4" ht="60.75" customHeight="1" x14ac:dyDescent="0.25">
      <c r="A2078" s="11" t="s">
        <v>117</v>
      </c>
      <c r="B2078" s="35" t="s">
        <v>706</v>
      </c>
    </row>
    <row r="2079" spans="1:4" ht="15" customHeight="1" x14ac:dyDescent="0.25"/>
    <row r="2080" spans="1:4" ht="15" customHeight="1" x14ac:dyDescent="0.25">
      <c r="A2080" s="71" t="s">
        <v>78</v>
      </c>
      <c r="B2080" s="71"/>
    </row>
    <row r="2081" spans="1:4" ht="15" customHeight="1" x14ac:dyDescent="0.25">
      <c r="A2081" s="4" t="s">
        <v>707</v>
      </c>
      <c r="B2081" s="5"/>
      <c r="C2081" t="str">
        <f>A2081</f>
        <v>AXIS Network Cameras</v>
      </c>
      <c r="D2081" s="29">
        <f>B2092</f>
        <v>0</v>
      </c>
    </row>
    <row r="2082" spans="1:4" ht="15" customHeight="1" x14ac:dyDescent="0.25">
      <c r="A2082" s="72" t="s">
        <v>708</v>
      </c>
      <c r="B2082" s="72"/>
    </row>
    <row r="2083" spans="1:4" ht="15" customHeight="1" x14ac:dyDescent="0.25">
      <c r="A2083" s="73"/>
      <c r="B2083" s="73"/>
    </row>
    <row r="2084" spans="1:4" ht="15" customHeight="1" x14ac:dyDescent="0.25">
      <c r="A2084" s="73"/>
      <c r="B2084" s="73"/>
    </row>
    <row r="2085" spans="1:4" ht="15" customHeight="1" x14ac:dyDescent="0.25">
      <c r="A2085" s="73"/>
      <c r="B2085" s="73"/>
    </row>
    <row r="2086" spans="1:4" ht="15" customHeight="1" x14ac:dyDescent="0.25">
      <c r="A2086" s="73"/>
      <c r="B2086" s="73"/>
    </row>
    <row r="2087" spans="1:4" ht="15" customHeight="1" x14ac:dyDescent="0.25">
      <c r="A2087" s="70"/>
      <c r="B2087" s="70"/>
    </row>
    <row r="2088" spans="1:4" ht="15" customHeight="1" x14ac:dyDescent="0.25">
      <c r="A2088" s="8" t="s">
        <v>113</v>
      </c>
      <c r="B2088" s="30" t="str">
        <f>A2081</f>
        <v>AXIS Network Cameras</v>
      </c>
    </row>
    <row r="2089" spans="1:4" ht="15" customHeight="1" x14ac:dyDescent="0.25">
      <c r="A2089" s="9" t="s">
        <v>114</v>
      </c>
      <c r="B2089" s="33"/>
    </row>
    <row r="2090" spans="1:4" ht="15" customHeight="1" x14ac:dyDescent="0.25">
      <c r="A2090" s="9" t="s">
        <v>115</v>
      </c>
      <c r="B2090" s="34">
        <f>IF(ISNUMBER('Exhibit_B_-_Discount_Sheet'!B176),'Exhibit_B_-_Discount_Sheet'!B176,0)</f>
        <v>0</v>
      </c>
    </row>
    <row r="2091" spans="1:4" ht="15" customHeight="1" x14ac:dyDescent="0.25">
      <c r="A2091" s="9" t="s">
        <v>116</v>
      </c>
      <c r="B2091" s="34"/>
    </row>
    <row r="2092" spans="1:4" ht="15" customHeight="1" x14ac:dyDescent="0.25">
      <c r="A2092" s="9" t="s">
        <v>102</v>
      </c>
      <c r="B2092" s="10">
        <f>B2089-(B2090*B2089)</f>
        <v>0</v>
      </c>
    </row>
    <row r="2093" spans="1:4" ht="60.75" customHeight="1" x14ac:dyDescent="0.25">
      <c r="A2093" s="11" t="s">
        <v>117</v>
      </c>
      <c r="B2093" s="43" t="s">
        <v>709</v>
      </c>
    </row>
    <row r="2094" spans="1:4" ht="15" customHeight="1" x14ac:dyDescent="0.25"/>
    <row r="2095" spans="1:4" ht="15" customHeight="1" x14ac:dyDescent="0.25">
      <c r="A2095" s="71" t="s">
        <v>78</v>
      </c>
      <c r="B2095" s="71"/>
    </row>
    <row r="2096" spans="1:4" ht="15" customHeight="1" x14ac:dyDescent="0.25">
      <c r="A2096" s="4" t="s">
        <v>710</v>
      </c>
      <c r="B2096" s="5"/>
      <c r="C2096" t="str">
        <f>A2096</f>
        <v>AXIS Camera Station Pro</v>
      </c>
      <c r="D2096" s="29">
        <f>B2107</f>
        <v>0</v>
      </c>
    </row>
    <row r="2097" spans="1:4" ht="15" customHeight="1" x14ac:dyDescent="0.25">
      <c r="A2097" s="72" t="s">
        <v>711</v>
      </c>
      <c r="B2097" s="72"/>
    </row>
    <row r="2098" spans="1:4" ht="15" customHeight="1" x14ac:dyDescent="0.25">
      <c r="A2098" s="73"/>
      <c r="B2098" s="73"/>
    </row>
    <row r="2099" spans="1:4" ht="15" customHeight="1" x14ac:dyDescent="0.25">
      <c r="A2099" s="73"/>
      <c r="B2099" s="73"/>
    </row>
    <row r="2100" spans="1:4" ht="15" customHeight="1" x14ac:dyDescent="0.25">
      <c r="A2100" s="73"/>
      <c r="B2100" s="73"/>
    </row>
    <row r="2101" spans="1:4" ht="15" customHeight="1" x14ac:dyDescent="0.25">
      <c r="A2101" s="73"/>
      <c r="B2101" s="73"/>
    </row>
    <row r="2102" spans="1:4" ht="15" customHeight="1" x14ac:dyDescent="0.25">
      <c r="A2102" s="70"/>
      <c r="B2102" s="70"/>
    </row>
    <row r="2103" spans="1:4" ht="15" customHeight="1" x14ac:dyDescent="0.25">
      <c r="A2103" s="8" t="s">
        <v>113</v>
      </c>
      <c r="B2103" s="30" t="str">
        <f>A2096</f>
        <v>AXIS Camera Station Pro</v>
      </c>
    </row>
    <row r="2104" spans="1:4" ht="15" customHeight="1" x14ac:dyDescent="0.25">
      <c r="A2104" s="9" t="s">
        <v>114</v>
      </c>
      <c r="B2104" s="33"/>
    </row>
    <row r="2105" spans="1:4" ht="15" customHeight="1" x14ac:dyDescent="0.25">
      <c r="A2105" s="9" t="s">
        <v>115</v>
      </c>
      <c r="B2105" s="34">
        <f>IF(ISNUMBER('Exhibit_B_-_Discount_Sheet'!B176),'Exhibit_B_-_Discount_Sheet'!B176,0)</f>
        <v>0</v>
      </c>
    </row>
    <row r="2106" spans="1:4" ht="15" customHeight="1" x14ac:dyDescent="0.25">
      <c r="A2106" s="9" t="s">
        <v>116</v>
      </c>
      <c r="B2106" s="34"/>
    </row>
    <row r="2107" spans="1:4" ht="15" customHeight="1" x14ac:dyDescent="0.25">
      <c r="A2107" s="9" t="s">
        <v>102</v>
      </c>
      <c r="B2107" s="10">
        <f>B2104-(B2105*B2104)</f>
        <v>0</v>
      </c>
    </row>
    <row r="2108" spans="1:4" ht="60.75" customHeight="1" x14ac:dyDescent="0.25">
      <c r="A2108" s="11" t="s">
        <v>117</v>
      </c>
      <c r="B2108" s="35" t="s">
        <v>712</v>
      </c>
    </row>
    <row r="2109" spans="1:4" ht="15" customHeight="1" x14ac:dyDescent="0.25"/>
    <row r="2110" spans="1:4" ht="15" customHeight="1" x14ac:dyDescent="0.25">
      <c r="A2110" s="71" t="s">
        <v>78</v>
      </c>
      <c r="B2110" s="71"/>
    </row>
    <row r="2111" spans="1:4" ht="15" customHeight="1" x14ac:dyDescent="0.25">
      <c r="A2111" s="4" t="s">
        <v>713</v>
      </c>
      <c r="B2111" s="5"/>
      <c r="C2111" t="str">
        <f>A2111</f>
        <v>AXIS Camera Station Secure Entry</v>
      </c>
      <c r="D2111" s="29">
        <f>B2122</f>
        <v>0</v>
      </c>
    </row>
    <row r="2112" spans="1:4" ht="15" customHeight="1" x14ac:dyDescent="0.25">
      <c r="A2112" s="72" t="s">
        <v>714</v>
      </c>
      <c r="B2112" s="72"/>
    </row>
    <row r="2113" spans="1:4" ht="15" customHeight="1" x14ac:dyDescent="0.25">
      <c r="A2113" s="73"/>
      <c r="B2113" s="73"/>
    </row>
    <row r="2114" spans="1:4" ht="15" customHeight="1" x14ac:dyDescent="0.25">
      <c r="A2114" s="73"/>
      <c r="B2114" s="73"/>
    </row>
    <row r="2115" spans="1:4" ht="15" customHeight="1" x14ac:dyDescent="0.25">
      <c r="A2115" s="73"/>
      <c r="B2115" s="73"/>
    </row>
    <row r="2116" spans="1:4" ht="15" customHeight="1" x14ac:dyDescent="0.25">
      <c r="A2116" s="73"/>
      <c r="B2116" s="73"/>
    </row>
    <row r="2117" spans="1:4" ht="15" customHeight="1" x14ac:dyDescent="0.25">
      <c r="A2117" s="70"/>
      <c r="B2117" s="70"/>
    </row>
    <row r="2118" spans="1:4" ht="15" customHeight="1" x14ac:dyDescent="0.25">
      <c r="A2118" s="8" t="s">
        <v>113</v>
      </c>
      <c r="B2118" s="30" t="str">
        <f>A2111</f>
        <v>AXIS Camera Station Secure Entry</v>
      </c>
    </row>
    <row r="2119" spans="1:4" ht="15" customHeight="1" x14ac:dyDescent="0.25">
      <c r="A2119" s="9" t="s">
        <v>114</v>
      </c>
      <c r="B2119" s="33"/>
    </row>
    <row r="2120" spans="1:4" ht="15" customHeight="1" x14ac:dyDescent="0.25">
      <c r="A2120" s="9" t="s">
        <v>115</v>
      </c>
      <c r="B2120" s="34">
        <f>IF(ISNUMBER('Exhibit_B_-_Discount_Sheet'!B176),'Exhibit_B_-_Discount_Sheet'!B176,0)</f>
        <v>0</v>
      </c>
    </row>
    <row r="2121" spans="1:4" ht="15" customHeight="1" x14ac:dyDescent="0.25">
      <c r="A2121" s="9" t="s">
        <v>116</v>
      </c>
      <c r="B2121" s="34"/>
    </row>
    <row r="2122" spans="1:4" ht="15" customHeight="1" x14ac:dyDescent="0.25">
      <c r="A2122" s="9" t="s">
        <v>102</v>
      </c>
      <c r="B2122" s="10">
        <f>B2119-(B2120*B2119)</f>
        <v>0</v>
      </c>
    </row>
    <row r="2123" spans="1:4" ht="60.75" customHeight="1" x14ac:dyDescent="0.25">
      <c r="A2123" s="11" t="s">
        <v>117</v>
      </c>
      <c r="B2123" s="35" t="s">
        <v>715</v>
      </c>
    </row>
    <row r="2124" spans="1:4" ht="15" customHeight="1" x14ac:dyDescent="0.25"/>
    <row r="2125" spans="1:4" ht="15" customHeight="1" x14ac:dyDescent="0.25">
      <c r="A2125" s="71" t="s">
        <v>78</v>
      </c>
      <c r="B2125" s="71"/>
    </row>
    <row r="2126" spans="1:4" ht="15" customHeight="1" x14ac:dyDescent="0.25">
      <c r="A2126" s="4" t="s">
        <v>716</v>
      </c>
      <c r="B2126" s="5"/>
      <c r="C2126" t="str">
        <f>A2126</f>
        <v>AXIS Network Intercoms</v>
      </c>
      <c r="D2126" s="29">
        <f>B2137</f>
        <v>0</v>
      </c>
    </row>
    <row r="2127" spans="1:4" ht="15" customHeight="1" x14ac:dyDescent="0.25">
      <c r="A2127" s="72" t="s">
        <v>717</v>
      </c>
      <c r="B2127" s="72"/>
    </row>
    <row r="2128" spans="1:4" ht="15" customHeight="1" x14ac:dyDescent="0.25">
      <c r="A2128" s="73"/>
      <c r="B2128" s="73"/>
    </row>
    <row r="2129" spans="1:4" ht="15" customHeight="1" x14ac:dyDescent="0.25">
      <c r="A2129" s="73"/>
      <c r="B2129" s="73"/>
    </row>
    <row r="2130" spans="1:4" ht="15" customHeight="1" x14ac:dyDescent="0.25">
      <c r="A2130" s="73"/>
      <c r="B2130" s="73"/>
    </row>
    <row r="2131" spans="1:4" ht="15" customHeight="1" x14ac:dyDescent="0.25">
      <c r="A2131" s="73"/>
      <c r="B2131" s="73"/>
    </row>
    <row r="2132" spans="1:4" ht="15" customHeight="1" x14ac:dyDescent="0.25">
      <c r="A2132" s="70"/>
      <c r="B2132" s="70"/>
    </row>
    <row r="2133" spans="1:4" ht="15" customHeight="1" x14ac:dyDescent="0.25">
      <c r="A2133" s="8" t="s">
        <v>113</v>
      </c>
      <c r="B2133" s="30" t="str">
        <f>A2126</f>
        <v>AXIS Network Intercoms</v>
      </c>
    </row>
    <row r="2134" spans="1:4" ht="15" customHeight="1" x14ac:dyDescent="0.25">
      <c r="A2134" s="9" t="s">
        <v>114</v>
      </c>
      <c r="B2134" s="33"/>
    </row>
    <row r="2135" spans="1:4" ht="15" customHeight="1" x14ac:dyDescent="0.25">
      <c r="A2135" s="9" t="s">
        <v>115</v>
      </c>
      <c r="B2135" s="34">
        <f>IF(ISNUMBER('Exhibit_B_-_Discount_Sheet'!B176),'Exhibit_B_-_Discount_Sheet'!B176,0)</f>
        <v>0</v>
      </c>
    </row>
    <row r="2136" spans="1:4" ht="15" customHeight="1" x14ac:dyDescent="0.25">
      <c r="A2136" s="9" t="s">
        <v>116</v>
      </c>
      <c r="B2136" s="34"/>
    </row>
    <row r="2137" spans="1:4" ht="15" customHeight="1" x14ac:dyDescent="0.25">
      <c r="A2137" s="9" t="s">
        <v>102</v>
      </c>
      <c r="B2137" s="10">
        <f>B2134-(B2135*B2134)</f>
        <v>0</v>
      </c>
    </row>
    <row r="2138" spans="1:4" ht="60.75" customHeight="1" x14ac:dyDescent="0.25">
      <c r="A2138" s="11" t="s">
        <v>117</v>
      </c>
      <c r="B2138" s="35" t="s">
        <v>718</v>
      </c>
    </row>
    <row r="2139" spans="1:4" ht="15" customHeight="1" x14ac:dyDescent="0.25"/>
    <row r="2140" spans="1:4" ht="15" customHeight="1" x14ac:dyDescent="0.25">
      <c r="A2140" s="71" t="s">
        <v>78</v>
      </c>
      <c r="B2140" s="71"/>
    </row>
    <row r="2141" spans="1:4" ht="15" customHeight="1" x14ac:dyDescent="0.25">
      <c r="A2141" s="4" t="s">
        <v>719</v>
      </c>
      <c r="B2141" s="5"/>
      <c r="C2141" t="str">
        <f>A2141</f>
        <v>AXIS Access Control Hardware</v>
      </c>
      <c r="D2141" s="29">
        <f>B2152</f>
        <v>0</v>
      </c>
    </row>
    <row r="2142" spans="1:4" ht="15" customHeight="1" x14ac:dyDescent="0.25">
      <c r="A2142" s="72" t="s">
        <v>720</v>
      </c>
      <c r="B2142" s="72"/>
    </row>
    <row r="2143" spans="1:4" ht="15" customHeight="1" x14ac:dyDescent="0.25">
      <c r="A2143" s="73"/>
      <c r="B2143" s="73"/>
    </row>
    <row r="2144" spans="1:4" ht="15" customHeight="1" x14ac:dyDescent="0.25">
      <c r="A2144" s="73"/>
      <c r="B2144" s="73"/>
    </row>
    <row r="2145" spans="1:4" ht="15" customHeight="1" x14ac:dyDescent="0.25">
      <c r="A2145" s="73"/>
      <c r="B2145" s="73"/>
    </row>
    <row r="2146" spans="1:4" ht="15" customHeight="1" x14ac:dyDescent="0.25">
      <c r="A2146" s="73"/>
      <c r="B2146" s="73"/>
    </row>
    <row r="2147" spans="1:4" ht="15" customHeight="1" x14ac:dyDescent="0.25">
      <c r="A2147" s="70"/>
      <c r="B2147" s="70"/>
    </row>
    <row r="2148" spans="1:4" ht="15" customHeight="1" x14ac:dyDescent="0.25">
      <c r="A2148" s="8" t="s">
        <v>113</v>
      </c>
      <c r="B2148" s="30" t="str">
        <f>A2141</f>
        <v>AXIS Access Control Hardware</v>
      </c>
    </row>
    <row r="2149" spans="1:4" ht="15" customHeight="1" x14ac:dyDescent="0.25">
      <c r="A2149" s="9" t="s">
        <v>114</v>
      </c>
      <c r="B2149" s="33"/>
    </row>
    <row r="2150" spans="1:4" ht="15" customHeight="1" x14ac:dyDescent="0.25">
      <c r="A2150" s="9" t="s">
        <v>115</v>
      </c>
      <c r="B2150" s="34">
        <f>IF(ISNUMBER('Exhibit_B_-_Discount_Sheet'!B176),'Exhibit_B_-_Discount_Sheet'!B176,0)</f>
        <v>0</v>
      </c>
    </row>
    <row r="2151" spans="1:4" ht="15" customHeight="1" x14ac:dyDescent="0.25">
      <c r="A2151" s="9" t="s">
        <v>116</v>
      </c>
      <c r="B2151" s="34"/>
    </row>
    <row r="2152" spans="1:4" ht="15" customHeight="1" x14ac:dyDescent="0.25">
      <c r="A2152" s="9" t="s">
        <v>102</v>
      </c>
      <c r="B2152" s="10">
        <f>B2149-(B2150*B2149)</f>
        <v>0</v>
      </c>
    </row>
    <row r="2153" spans="1:4" ht="15" customHeight="1" x14ac:dyDescent="0.25">
      <c r="A2153" s="11" t="s">
        <v>117</v>
      </c>
      <c r="B2153" s="35" t="s">
        <v>721</v>
      </c>
    </row>
    <row r="2154" spans="1:4" ht="15" customHeight="1" x14ac:dyDescent="0.25"/>
    <row r="2155" spans="1:4" ht="15" customHeight="1" x14ac:dyDescent="0.25">
      <c r="A2155" s="71" t="s">
        <v>78</v>
      </c>
      <c r="B2155" s="71"/>
    </row>
    <row r="2156" spans="1:4" ht="15" customHeight="1" x14ac:dyDescent="0.25">
      <c r="A2156" s="4" t="s">
        <v>722</v>
      </c>
      <c r="B2156" s="5"/>
      <c r="C2156" t="str">
        <f>A2156</f>
        <v>Verkada Security Cameras</v>
      </c>
      <c r="D2156" s="29">
        <f>B2167</f>
        <v>0</v>
      </c>
    </row>
    <row r="2157" spans="1:4" ht="15" customHeight="1" x14ac:dyDescent="0.25">
      <c r="A2157" s="72" t="s">
        <v>723</v>
      </c>
      <c r="B2157" s="72"/>
    </row>
    <row r="2158" spans="1:4" ht="15" customHeight="1" x14ac:dyDescent="0.25">
      <c r="A2158" s="73"/>
      <c r="B2158" s="73"/>
    </row>
    <row r="2159" spans="1:4" ht="15" customHeight="1" x14ac:dyDescent="0.25">
      <c r="A2159" s="73"/>
      <c r="B2159" s="73"/>
    </row>
    <row r="2160" spans="1:4" ht="15" customHeight="1" x14ac:dyDescent="0.25">
      <c r="A2160" s="73"/>
      <c r="B2160" s="73"/>
    </row>
    <row r="2161" spans="1:4" ht="15" customHeight="1" x14ac:dyDescent="0.25">
      <c r="A2161" s="73"/>
      <c r="B2161" s="73"/>
    </row>
    <row r="2162" spans="1:4" ht="15" customHeight="1" x14ac:dyDescent="0.25">
      <c r="A2162" s="70"/>
      <c r="B2162" s="70"/>
    </row>
    <row r="2163" spans="1:4" ht="15" customHeight="1" x14ac:dyDescent="0.25">
      <c r="A2163" s="8" t="s">
        <v>113</v>
      </c>
      <c r="B2163" s="30" t="str">
        <f>A2156</f>
        <v>Verkada Security Cameras</v>
      </c>
    </row>
    <row r="2164" spans="1:4" ht="15" customHeight="1" x14ac:dyDescent="0.25">
      <c r="A2164" s="9" t="s">
        <v>114</v>
      </c>
      <c r="B2164" s="33"/>
    </row>
    <row r="2165" spans="1:4" ht="15" customHeight="1" x14ac:dyDescent="0.25">
      <c r="A2165" s="9" t="s">
        <v>115</v>
      </c>
      <c r="B2165" s="34">
        <f>IF(ISNUMBER('Exhibit_B_-_Discount_Sheet'!B177),'Exhibit_B_-_Discount_Sheet'!B177,0)</f>
        <v>0</v>
      </c>
    </row>
    <row r="2166" spans="1:4" ht="15" customHeight="1" x14ac:dyDescent="0.25">
      <c r="A2166" s="9" t="s">
        <v>116</v>
      </c>
      <c r="B2166" s="34"/>
    </row>
    <row r="2167" spans="1:4" ht="15" customHeight="1" x14ac:dyDescent="0.25">
      <c r="A2167" s="9" t="s">
        <v>102</v>
      </c>
      <c r="B2167" s="10">
        <f>B2164-(B2165*B2164)</f>
        <v>0</v>
      </c>
    </row>
    <row r="2168" spans="1:4" ht="60.75" customHeight="1" x14ac:dyDescent="0.25">
      <c r="A2168" s="11" t="s">
        <v>117</v>
      </c>
      <c r="B2168" s="43" t="s">
        <v>724</v>
      </c>
    </row>
    <row r="2169" spans="1:4" ht="15" customHeight="1" x14ac:dyDescent="0.25"/>
    <row r="2170" spans="1:4" ht="15" customHeight="1" x14ac:dyDescent="0.25">
      <c r="A2170" s="71" t="s">
        <v>78</v>
      </c>
      <c r="B2170" s="71"/>
    </row>
    <row r="2171" spans="1:4" ht="15" customHeight="1" x14ac:dyDescent="0.25">
      <c r="A2171" s="4" t="s">
        <v>725</v>
      </c>
      <c r="B2171" s="5"/>
      <c r="C2171" t="str">
        <f>A2171</f>
        <v>Verkada Access Control</v>
      </c>
      <c r="D2171" s="29">
        <f>B2182</f>
        <v>0</v>
      </c>
    </row>
    <row r="2172" spans="1:4" ht="15" customHeight="1" x14ac:dyDescent="0.25">
      <c r="A2172" s="72" t="s">
        <v>726</v>
      </c>
      <c r="B2172" s="72"/>
    </row>
    <row r="2173" spans="1:4" ht="15" customHeight="1" x14ac:dyDescent="0.25">
      <c r="A2173" s="73"/>
      <c r="B2173" s="73"/>
    </row>
    <row r="2174" spans="1:4" ht="15" customHeight="1" x14ac:dyDescent="0.25">
      <c r="A2174" s="73"/>
      <c r="B2174" s="73"/>
    </row>
    <row r="2175" spans="1:4" ht="15" customHeight="1" x14ac:dyDescent="0.25">
      <c r="A2175" s="73"/>
      <c r="B2175" s="73"/>
    </row>
    <row r="2176" spans="1:4" ht="15" customHeight="1" x14ac:dyDescent="0.25">
      <c r="A2176" s="73"/>
      <c r="B2176" s="73"/>
    </row>
    <row r="2177" spans="1:4" ht="15" customHeight="1" x14ac:dyDescent="0.25">
      <c r="A2177" s="70"/>
      <c r="B2177" s="70"/>
    </row>
    <row r="2178" spans="1:4" ht="15" customHeight="1" x14ac:dyDescent="0.25">
      <c r="A2178" s="8" t="s">
        <v>113</v>
      </c>
      <c r="B2178" s="30" t="str">
        <f>A2171</f>
        <v>Verkada Access Control</v>
      </c>
    </row>
    <row r="2179" spans="1:4" ht="15" customHeight="1" x14ac:dyDescent="0.25">
      <c r="A2179" s="9" t="s">
        <v>114</v>
      </c>
      <c r="B2179" s="33"/>
    </row>
    <row r="2180" spans="1:4" ht="15" customHeight="1" x14ac:dyDescent="0.25">
      <c r="A2180" s="9" t="s">
        <v>115</v>
      </c>
      <c r="B2180" s="34">
        <f>IF(ISNUMBER('Exhibit_B_-_Discount_Sheet'!B177),'Exhibit_B_-_Discount_Sheet'!B177,0)</f>
        <v>0</v>
      </c>
    </row>
    <row r="2181" spans="1:4" ht="15" customHeight="1" x14ac:dyDescent="0.25">
      <c r="A2181" s="9" t="s">
        <v>116</v>
      </c>
      <c r="B2181" s="34"/>
    </row>
    <row r="2182" spans="1:4" ht="15" customHeight="1" x14ac:dyDescent="0.25">
      <c r="A2182" s="9" t="s">
        <v>102</v>
      </c>
      <c r="B2182" s="10">
        <f>B2179-(B2180*B2179)</f>
        <v>0</v>
      </c>
    </row>
    <row r="2183" spans="1:4" ht="60.75" customHeight="1" x14ac:dyDescent="0.25">
      <c r="A2183" s="11" t="s">
        <v>117</v>
      </c>
      <c r="B2183" s="35" t="s">
        <v>727</v>
      </c>
    </row>
    <row r="2184" spans="1:4" ht="15" customHeight="1" x14ac:dyDescent="0.25"/>
    <row r="2185" spans="1:4" ht="15" customHeight="1" x14ac:dyDescent="0.25">
      <c r="A2185" s="71" t="s">
        <v>78</v>
      </c>
      <c r="B2185" s="71"/>
    </row>
    <row r="2186" spans="1:4" ht="15" customHeight="1" x14ac:dyDescent="0.25">
      <c r="A2186" s="4" t="s">
        <v>728</v>
      </c>
      <c r="B2186" s="5"/>
      <c r="C2186" t="str">
        <f>A2186</f>
        <v>Verkada Guest Visitor Management</v>
      </c>
      <c r="D2186" s="29">
        <f>B2197</f>
        <v>0</v>
      </c>
    </row>
    <row r="2187" spans="1:4" ht="15" customHeight="1" x14ac:dyDescent="0.25">
      <c r="A2187" s="72" t="s">
        <v>729</v>
      </c>
      <c r="B2187" s="72"/>
    </row>
    <row r="2188" spans="1:4" ht="15" customHeight="1" x14ac:dyDescent="0.25">
      <c r="A2188" s="73"/>
      <c r="B2188" s="73"/>
    </row>
    <row r="2189" spans="1:4" ht="15" customHeight="1" x14ac:dyDescent="0.25">
      <c r="A2189" s="73"/>
      <c r="B2189" s="73"/>
    </row>
    <row r="2190" spans="1:4" ht="15" customHeight="1" x14ac:dyDescent="0.25">
      <c r="A2190" s="73"/>
      <c r="B2190" s="73"/>
    </row>
    <row r="2191" spans="1:4" ht="15" customHeight="1" x14ac:dyDescent="0.25">
      <c r="A2191" s="73"/>
      <c r="B2191" s="73"/>
    </row>
    <row r="2192" spans="1:4" ht="15" customHeight="1" x14ac:dyDescent="0.25">
      <c r="A2192" s="70"/>
      <c r="B2192" s="70"/>
    </row>
    <row r="2193" spans="1:4" ht="15" customHeight="1" x14ac:dyDescent="0.25">
      <c r="A2193" s="8" t="s">
        <v>113</v>
      </c>
      <c r="B2193" s="30" t="str">
        <f>A2186</f>
        <v>Verkada Guest Visitor Management</v>
      </c>
    </row>
    <row r="2194" spans="1:4" ht="15" customHeight="1" x14ac:dyDescent="0.25">
      <c r="A2194" s="9" t="s">
        <v>114</v>
      </c>
      <c r="B2194" s="33"/>
    </row>
    <row r="2195" spans="1:4" ht="15" customHeight="1" x14ac:dyDescent="0.25">
      <c r="A2195" s="9" t="s">
        <v>115</v>
      </c>
      <c r="B2195" s="34">
        <f>IF(ISNUMBER('Exhibit_B_-_Discount_Sheet'!B177),'Exhibit_B_-_Discount_Sheet'!B177,0)</f>
        <v>0</v>
      </c>
    </row>
    <row r="2196" spans="1:4" ht="15" customHeight="1" x14ac:dyDescent="0.25">
      <c r="A2196" s="9" t="s">
        <v>116</v>
      </c>
      <c r="B2196" s="34"/>
    </row>
    <row r="2197" spans="1:4" ht="15" customHeight="1" x14ac:dyDescent="0.25">
      <c r="A2197" s="9" t="s">
        <v>102</v>
      </c>
      <c r="B2197" s="10">
        <f>B2194-(B2195*B2194)</f>
        <v>0</v>
      </c>
    </row>
    <row r="2198" spans="1:4" ht="60.75" customHeight="1" x14ac:dyDescent="0.25">
      <c r="A2198" s="11" t="s">
        <v>117</v>
      </c>
      <c r="B2198" s="35" t="s">
        <v>730</v>
      </c>
    </row>
    <row r="2199" spans="1:4" ht="15" customHeight="1" x14ac:dyDescent="0.25"/>
    <row r="2200" spans="1:4" ht="15" customHeight="1" x14ac:dyDescent="0.25">
      <c r="A2200" s="71" t="s">
        <v>78</v>
      </c>
      <c r="B2200" s="71"/>
    </row>
    <row r="2201" spans="1:4" ht="15" customHeight="1" x14ac:dyDescent="0.25">
      <c r="A2201" s="4" t="s">
        <v>731</v>
      </c>
      <c r="B2201" s="5"/>
      <c r="C2201" t="str">
        <f>A2201</f>
        <v>Verkada Alarms</v>
      </c>
      <c r="D2201" s="29">
        <f>B2212</f>
        <v>0</v>
      </c>
    </row>
    <row r="2202" spans="1:4" ht="15" customHeight="1" x14ac:dyDescent="0.25">
      <c r="A2202" s="72" t="s">
        <v>732</v>
      </c>
      <c r="B2202" s="72"/>
    </row>
    <row r="2203" spans="1:4" ht="15" customHeight="1" x14ac:dyDescent="0.25">
      <c r="A2203" s="73"/>
      <c r="B2203" s="73"/>
    </row>
    <row r="2204" spans="1:4" ht="15" customHeight="1" x14ac:dyDescent="0.25">
      <c r="A2204" s="73"/>
      <c r="B2204" s="73"/>
    </row>
    <row r="2205" spans="1:4" ht="15" customHeight="1" x14ac:dyDescent="0.25">
      <c r="A2205" s="73"/>
      <c r="B2205" s="73"/>
    </row>
    <row r="2206" spans="1:4" ht="15" customHeight="1" x14ac:dyDescent="0.25">
      <c r="A2206" s="73"/>
      <c r="B2206" s="73"/>
    </row>
    <row r="2207" spans="1:4" ht="15" customHeight="1" x14ac:dyDescent="0.25">
      <c r="A2207" s="70"/>
      <c r="B2207" s="70"/>
    </row>
    <row r="2208" spans="1:4" ht="15" customHeight="1" x14ac:dyDescent="0.25">
      <c r="A2208" s="8" t="s">
        <v>113</v>
      </c>
      <c r="B2208" s="30" t="str">
        <f>A2201</f>
        <v>Verkada Alarms</v>
      </c>
    </row>
    <row r="2209" spans="1:4" ht="15" customHeight="1" x14ac:dyDescent="0.25">
      <c r="A2209" s="9" t="s">
        <v>114</v>
      </c>
      <c r="B2209" s="33"/>
    </row>
    <row r="2210" spans="1:4" ht="15" customHeight="1" x14ac:dyDescent="0.25">
      <c r="A2210" s="9" t="s">
        <v>115</v>
      </c>
      <c r="B2210" s="34">
        <f>IF(ISNUMBER('Exhibit_B_-_Discount_Sheet'!B177),'Exhibit_B_-_Discount_Sheet'!B177,0)</f>
        <v>0</v>
      </c>
    </row>
    <row r="2211" spans="1:4" ht="15" customHeight="1" x14ac:dyDescent="0.25">
      <c r="A2211" s="9" t="s">
        <v>116</v>
      </c>
      <c r="B2211" s="34"/>
    </row>
    <row r="2212" spans="1:4" ht="15" customHeight="1" x14ac:dyDescent="0.25">
      <c r="A2212" s="9" t="s">
        <v>102</v>
      </c>
      <c r="B2212" s="10">
        <f>B2209-(B2210*B2209)</f>
        <v>0</v>
      </c>
    </row>
    <row r="2213" spans="1:4" ht="60.75" customHeight="1" x14ac:dyDescent="0.25">
      <c r="A2213" s="11" t="s">
        <v>117</v>
      </c>
      <c r="B2213" s="35" t="s">
        <v>733</v>
      </c>
    </row>
    <row r="2214" spans="1:4" ht="15" customHeight="1" x14ac:dyDescent="0.25"/>
    <row r="2215" spans="1:4" ht="15" customHeight="1" x14ac:dyDescent="0.25">
      <c r="A2215" s="71" t="s">
        <v>78</v>
      </c>
      <c r="B2215" s="71"/>
    </row>
    <row r="2216" spans="1:4" ht="15" customHeight="1" x14ac:dyDescent="0.25">
      <c r="A2216" s="4" t="s">
        <v>734</v>
      </c>
      <c r="B2216" s="5"/>
      <c r="C2216" t="str">
        <f>A2216</f>
        <v>Verkada Video Intercoms</v>
      </c>
      <c r="D2216" s="29">
        <f>B2227</f>
        <v>0</v>
      </c>
    </row>
    <row r="2217" spans="1:4" ht="15" customHeight="1" x14ac:dyDescent="0.25">
      <c r="A2217" s="72" t="s">
        <v>735</v>
      </c>
      <c r="B2217" s="72"/>
    </row>
    <row r="2218" spans="1:4" ht="15" customHeight="1" x14ac:dyDescent="0.25">
      <c r="A2218" s="73"/>
      <c r="B2218" s="73"/>
    </row>
    <row r="2219" spans="1:4" ht="15" customHeight="1" x14ac:dyDescent="0.25">
      <c r="A2219" s="73"/>
      <c r="B2219" s="73"/>
    </row>
    <row r="2220" spans="1:4" ht="15" customHeight="1" x14ac:dyDescent="0.25">
      <c r="A2220" s="73"/>
      <c r="B2220" s="73"/>
    </row>
    <row r="2221" spans="1:4" ht="15" customHeight="1" x14ac:dyDescent="0.25">
      <c r="A2221" s="73"/>
      <c r="B2221" s="73"/>
    </row>
    <row r="2222" spans="1:4" ht="15" customHeight="1" x14ac:dyDescent="0.25">
      <c r="A2222" s="70"/>
      <c r="B2222" s="70"/>
    </row>
    <row r="2223" spans="1:4" ht="15" customHeight="1" x14ac:dyDescent="0.25">
      <c r="A2223" s="8" t="s">
        <v>113</v>
      </c>
      <c r="B2223" s="30" t="str">
        <f>A2216</f>
        <v>Verkada Video Intercoms</v>
      </c>
    </row>
    <row r="2224" spans="1:4" ht="15" customHeight="1" x14ac:dyDescent="0.25">
      <c r="A2224" s="9" t="s">
        <v>114</v>
      </c>
      <c r="B2224" s="33"/>
    </row>
    <row r="2225" spans="1:4" ht="15" customHeight="1" x14ac:dyDescent="0.25">
      <c r="A2225" s="9" t="s">
        <v>115</v>
      </c>
      <c r="B2225" s="34">
        <f>IF(ISNUMBER('Exhibit_B_-_Discount_Sheet'!B177),'Exhibit_B_-_Discount_Sheet'!B177,0)</f>
        <v>0</v>
      </c>
    </row>
    <row r="2226" spans="1:4" ht="15" customHeight="1" x14ac:dyDescent="0.25">
      <c r="A2226" s="9" t="s">
        <v>116</v>
      </c>
      <c r="B2226" s="34"/>
    </row>
    <row r="2227" spans="1:4" ht="15" customHeight="1" x14ac:dyDescent="0.25">
      <c r="A2227" s="9" t="s">
        <v>102</v>
      </c>
      <c r="B2227" s="10">
        <f>B2224-(B2225*B2224)</f>
        <v>0</v>
      </c>
    </row>
    <row r="2228" spans="1:4" ht="60.75" customHeight="1" x14ac:dyDescent="0.25">
      <c r="A2228" s="11" t="s">
        <v>117</v>
      </c>
      <c r="B2228" s="35" t="s">
        <v>736</v>
      </c>
    </row>
    <row r="2229" spans="1:4" ht="15" customHeight="1" x14ac:dyDescent="0.25"/>
    <row r="2230" spans="1:4" x14ac:dyDescent="0.25">
      <c r="A2230" s="71" t="s">
        <v>83</v>
      </c>
      <c r="B2230" s="71"/>
    </row>
    <row r="2231" spans="1:4" x14ac:dyDescent="0.25">
      <c r="A2231" s="4" t="s">
        <v>737</v>
      </c>
      <c r="B2231" s="5"/>
      <c r="C2231" t="str">
        <f>A2231</f>
        <v>Cisco Webex Calling with Webex Control Hub</v>
      </c>
      <c r="D2231" s="29">
        <f>B2242</f>
        <v>0</v>
      </c>
    </row>
    <row r="2232" spans="1:4" x14ac:dyDescent="0.25">
      <c r="A2232" s="72" t="s">
        <v>738</v>
      </c>
      <c r="B2232" s="72"/>
    </row>
    <row r="2233" spans="1:4" x14ac:dyDescent="0.25">
      <c r="A2233" s="73"/>
      <c r="B2233" s="73"/>
    </row>
    <row r="2234" spans="1:4" x14ac:dyDescent="0.25">
      <c r="A2234" s="73"/>
      <c r="B2234" s="73"/>
    </row>
    <row r="2235" spans="1:4" x14ac:dyDescent="0.25">
      <c r="A2235" s="73"/>
      <c r="B2235" s="73"/>
    </row>
    <row r="2236" spans="1:4" x14ac:dyDescent="0.25">
      <c r="A2236" s="73"/>
      <c r="B2236" s="73"/>
    </row>
    <row r="2237" spans="1:4" x14ac:dyDescent="0.25">
      <c r="A2237" s="70"/>
      <c r="B2237" s="70"/>
    </row>
    <row r="2238" spans="1:4" ht="30" x14ac:dyDescent="0.25">
      <c r="A2238" s="8" t="s">
        <v>113</v>
      </c>
      <c r="B2238" s="30" t="str">
        <f>A2231</f>
        <v>Cisco Webex Calling with Webex Control Hub</v>
      </c>
    </row>
    <row r="2239" spans="1:4" x14ac:dyDescent="0.25">
      <c r="A2239" s="9" t="s">
        <v>114</v>
      </c>
      <c r="B2239" s="33"/>
    </row>
    <row r="2240" spans="1:4" x14ac:dyDescent="0.25">
      <c r="A2240" s="9" t="s">
        <v>115</v>
      </c>
      <c r="B2240" s="34">
        <f>IF(ISNUMBER('Exhibit_B_-_Discount_Sheet'!B184),'Exhibit_B_-_Discount_Sheet'!B184,0)</f>
        <v>0</v>
      </c>
    </row>
    <row r="2241" spans="1:4" x14ac:dyDescent="0.25">
      <c r="A2241" s="9" t="s">
        <v>116</v>
      </c>
      <c r="B2241" s="34"/>
    </row>
    <row r="2242" spans="1:4" x14ac:dyDescent="0.25">
      <c r="A2242" s="9" t="s">
        <v>102</v>
      </c>
      <c r="B2242" s="10">
        <f>B2239- (B2240*B2239)</f>
        <v>0</v>
      </c>
    </row>
    <row r="2243" spans="1:4" ht="75" x14ac:dyDescent="0.25">
      <c r="A2243" s="11" t="s">
        <v>117</v>
      </c>
      <c r="B2243" s="43" t="s">
        <v>739</v>
      </c>
    </row>
    <row r="2245" spans="1:4" x14ac:dyDescent="0.25">
      <c r="A2245" s="71" t="s">
        <v>83</v>
      </c>
      <c r="B2245" s="71"/>
    </row>
    <row r="2246" spans="1:4" x14ac:dyDescent="0.25">
      <c r="A2246" s="4" t="s">
        <v>740</v>
      </c>
      <c r="B2246" s="5"/>
      <c r="C2246" t="str">
        <f>A2246</f>
        <v>Mitel MiVoice Business</v>
      </c>
      <c r="D2246" s="29">
        <f>B2257</f>
        <v>0</v>
      </c>
    </row>
    <row r="2247" spans="1:4" x14ac:dyDescent="0.25">
      <c r="A2247" s="72" t="s">
        <v>741</v>
      </c>
      <c r="B2247" s="72"/>
    </row>
    <row r="2248" spans="1:4" x14ac:dyDescent="0.25">
      <c r="A2248" s="73"/>
      <c r="B2248" s="73"/>
    </row>
    <row r="2249" spans="1:4" x14ac:dyDescent="0.25">
      <c r="A2249" s="73"/>
      <c r="B2249" s="73"/>
    </row>
    <row r="2250" spans="1:4" x14ac:dyDescent="0.25">
      <c r="A2250" s="73"/>
      <c r="B2250" s="73"/>
    </row>
    <row r="2251" spans="1:4" x14ac:dyDescent="0.25">
      <c r="A2251" s="73"/>
      <c r="B2251" s="73"/>
    </row>
    <row r="2252" spans="1:4" x14ac:dyDescent="0.25">
      <c r="A2252" s="70"/>
      <c r="B2252" s="70"/>
    </row>
    <row r="2253" spans="1:4" x14ac:dyDescent="0.25">
      <c r="A2253" s="8" t="s">
        <v>113</v>
      </c>
      <c r="B2253" s="30" t="str">
        <f>A2246</f>
        <v>Mitel MiVoice Business</v>
      </c>
    </row>
    <row r="2254" spans="1:4" x14ac:dyDescent="0.25">
      <c r="A2254" s="9" t="s">
        <v>114</v>
      </c>
      <c r="B2254" s="33"/>
    </row>
    <row r="2255" spans="1:4" x14ac:dyDescent="0.25">
      <c r="A2255" s="9" t="s">
        <v>115</v>
      </c>
      <c r="B2255" s="34">
        <f>IF(ISNUMBER('Exhibit_B_-_Discount_Sheet'!B185),'Exhibit_B_-_Discount_Sheet'!B185,0)</f>
        <v>0</v>
      </c>
    </row>
    <row r="2256" spans="1:4" x14ac:dyDescent="0.25">
      <c r="A2256" s="9" t="s">
        <v>116</v>
      </c>
      <c r="B2256" s="34"/>
    </row>
    <row r="2257" spans="1:4" x14ac:dyDescent="0.25">
      <c r="A2257" s="9" t="s">
        <v>102</v>
      </c>
      <c r="B2257" s="10">
        <f>B2254- (B2255*B2254)</f>
        <v>0</v>
      </c>
    </row>
    <row r="2258" spans="1:4" ht="45" x14ac:dyDescent="0.25">
      <c r="A2258" s="11" t="s">
        <v>117</v>
      </c>
      <c r="B2258" s="43" t="s">
        <v>742</v>
      </c>
    </row>
    <row r="2260" spans="1:4" x14ac:dyDescent="0.25">
      <c r="A2260" s="71" t="s">
        <v>83</v>
      </c>
      <c r="B2260" s="71"/>
    </row>
    <row r="2261" spans="1:4" x14ac:dyDescent="0.25">
      <c r="A2261" s="4" t="s">
        <v>743</v>
      </c>
      <c r="B2261" s="5"/>
      <c r="C2261" t="str">
        <f>A2261</f>
        <v>Zoom Phone</v>
      </c>
      <c r="D2261" s="29">
        <f>B2272</f>
        <v>0</v>
      </c>
    </row>
    <row r="2262" spans="1:4" x14ac:dyDescent="0.25">
      <c r="A2262" s="72" t="s">
        <v>744</v>
      </c>
      <c r="B2262" s="72"/>
    </row>
    <row r="2263" spans="1:4" x14ac:dyDescent="0.25">
      <c r="A2263" s="73"/>
      <c r="B2263" s="73"/>
    </row>
    <row r="2264" spans="1:4" x14ac:dyDescent="0.25">
      <c r="A2264" s="73"/>
      <c r="B2264" s="73"/>
    </row>
    <row r="2265" spans="1:4" x14ac:dyDescent="0.25">
      <c r="A2265" s="73"/>
      <c r="B2265" s="73"/>
    </row>
    <row r="2266" spans="1:4" x14ac:dyDescent="0.25">
      <c r="A2266" s="73"/>
      <c r="B2266" s="73"/>
    </row>
    <row r="2267" spans="1:4" x14ac:dyDescent="0.25">
      <c r="A2267" s="70"/>
      <c r="B2267" s="70"/>
    </row>
    <row r="2268" spans="1:4" x14ac:dyDescent="0.25">
      <c r="A2268" s="8" t="s">
        <v>113</v>
      </c>
      <c r="B2268" s="30" t="str">
        <f>A2261</f>
        <v>Zoom Phone</v>
      </c>
    </row>
    <row r="2269" spans="1:4" x14ac:dyDescent="0.25">
      <c r="A2269" s="9" t="s">
        <v>114</v>
      </c>
      <c r="B2269" s="33"/>
    </row>
    <row r="2270" spans="1:4" x14ac:dyDescent="0.25">
      <c r="A2270" s="9" t="s">
        <v>115</v>
      </c>
      <c r="B2270" s="34">
        <f>IF(ISNUMBER('Exhibit_B_-_Discount_Sheet'!B186),'Exhibit_B_-_Discount_Sheet'!B186,0)</f>
        <v>0</v>
      </c>
    </row>
    <row r="2271" spans="1:4" x14ac:dyDescent="0.25">
      <c r="A2271" s="9" t="s">
        <v>116</v>
      </c>
      <c r="B2271" s="34"/>
    </row>
    <row r="2272" spans="1:4" x14ac:dyDescent="0.25">
      <c r="A2272" s="9" t="s">
        <v>102</v>
      </c>
      <c r="B2272" s="10">
        <f>B2269- (B2270*B2269)</f>
        <v>0</v>
      </c>
    </row>
    <row r="2273" spans="1:13" ht="60" x14ac:dyDescent="0.25">
      <c r="A2273" s="11" t="s">
        <v>117</v>
      </c>
      <c r="B2273" s="43" t="s">
        <v>745</v>
      </c>
    </row>
    <row r="2275" spans="1:13" x14ac:dyDescent="0.25">
      <c r="A2275" s="71" t="s">
        <v>83</v>
      </c>
      <c r="B2275" s="71"/>
    </row>
    <row r="2276" spans="1:13" x14ac:dyDescent="0.25">
      <c r="A2276" s="4" t="s">
        <v>746</v>
      </c>
      <c r="B2276" s="5"/>
      <c r="C2276" t="str">
        <f>A2276</f>
        <v>Singlewire Software InformaCast Fusion</v>
      </c>
      <c r="D2276" s="29">
        <f>B2287</f>
        <v>0</v>
      </c>
    </row>
    <row r="2277" spans="1:13" x14ac:dyDescent="0.25">
      <c r="A2277" s="72" t="s">
        <v>747</v>
      </c>
      <c r="B2277" s="72"/>
    </row>
    <row r="2278" spans="1:13" x14ac:dyDescent="0.25">
      <c r="A2278" s="73"/>
      <c r="B2278" s="73"/>
    </row>
    <row r="2279" spans="1:13" x14ac:dyDescent="0.25">
      <c r="A2279" s="73"/>
      <c r="B2279" s="73"/>
    </row>
    <row r="2280" spans="1:13" x14ac:dyDescent="0.25">
      <c r="A2280" s="73"/>
      <c r="B2280" s="73"/>
    </row>
    <row r="2281" spans="1:13" x14ac:dyDescent="0.25">
      <c r="A2281" s="73"/>
      <c r="B2281" s="73"/>
    </row>
    <row r="2282" spans="1:13" x14ac:dyDescent="0.25">
      <c r="A2282" s="70"/>
      <c r="B2282" s="70"/>
    </row>
    <row r="2283" spans="1:13" ht="30" x14ac:dyDescent="0.25">
      <c r="A2283" s="8" t="s">
        <v>113</v>
      </c>
      <c r="B2283" s="30" t="str">
        <f>A2276</f>
        <v>Singlewire Software InformaCast Fusion</v>
      </c>
    </row>
    <row r="2284" spans="1:13" x14ac:dyDescent="0.25">
      <c r="A2284" s="9" t="s">
        <v>114</v>
      </c>
      <c r="B2284" s="33"/>
      <c r="L2284" s="3"/>
      <c r="M2284" s="42"/>
    </row>
    <row r="2285" spans="1:13" x14ac:dyDescent="0.25">
      <c r="A2285" s="9" t="s">
        <v>115</v>
      </c>
      <c r="B2285" s="34">
        <f>IF(ISNUMBER('Exhibit_B_-_Discount_Sheet'!B187),'Exhibit_B_-_Discount_Sheet'!B187,0)</f>
        <v>0</v>
      </c>
    </row>
    <row r="2286" spans="1:13" x14ac:dyDescent="0.25">
      <c r="A2286" s="9" t="s">
        <v>116</v>
      </c>
      <c r="B2286" s="34"/>
    </row>
    <row r="2287" spans="1:13" x14ac:dyDescent="0.25">
      <c r="A2287" s="9" t="s">
        <v>102</v>
      </c>
      <c r="B2287" s="10">
        <f>B2284- (B2285*B2284)</f>
        <v>0</v>
      </c>
    </row>
    <row r="2288" spans="1:13" ht="30" x14ac:dyDescent="0.25">
      <c r="A2288" s="11" t="s">
        <v>117</v>
      </c>
      <c r="B2288" s="43" t="s">
        <v>748</v>
      </c>
    </row>
    <row r="2290" spans="1:4" x14ac:dyDescent="0.25">
      <c r="A2290" s="71" t="s">
        <v>83</v>
      </c>
      <c r="B2290" s="71"/>
    </row>
    <row r="2291" spans="1:4" x14ac:dyDescent="0.25">
      <c r="A2291" s="4" t="s">
        <v>749</v>
      </c>
      <c r="B2291" s="5"/>
      <c r="C2291" t="str">
        <f>A2291</f>
        <v>Audio Enhancement EPIC System</v>
      </c>
      <c r="D2291" s="29">
        <f>B2302</f>
        <v>0</v>
      </c>
    </row>
    <row r="2292" spans="1:4" x14ac:dyDescent="0.25">
      <c r="A2292" s="72" t="s">
        <v>750</v>
      </c>
      <c r="B2292" s="72"/>
    </row>
    <row r="2293" spans="1:4" x14ac:dyDescent="0.25">
      <c r="A2293" s="73"/>
      <c r="B2293" s="73"/>
    </row>
    <row r="2294" spans="1:4" x14ac:dyDescent="0.25">
      <c r="A2294" s="73"/>
      <c r="B2294" s="73"/>
    </row>
    <row r="2295" spans="1:4" x14ac:dyDescent="0.25">
      <c r="A2295" s="73"/>
      <c r="B2295" s="73"/>
    </row>
    <row r="2296" spans="1:4" x14ac:dyDescent="0.25">
      <c r="A2296" s="73"/>
      <c r="B2296" s="73"/>
    </row>
    <row r="2297" spans="1:4" x14ac:dyDescent="0.25">
      <c r="A2297" s="70"/>
      <c r="B2297" s="70"/>
    </row>
    <row r="2298" spans="1:4" ht="30" x14ac:dyDescent="0.25">
      <c r="A2298" s="8" t="s">
        <v>113</v>
      </c>
      <c r="B2298" s="30" t="str">
        <f>A2291</f>
        <v>Audio Enhancement EPIC System</v>
      </c>
    </row>
    <row r="2299" spans="1:4" x14ac:dyDescent="0.25">
      <c r="A2299" s="9" t="s">
        <v>114</v>
      </c>
      <c r="B2299" s="33"/>
    </row>
    <row r="2300" spans="1:4" x14ac:dyDescent="0.25">
      <c r="A2300" s="9" t="s">
        <v>115</v>
      </c>
      <c r="B2300" s="34">
        <f>IF(ISNUMBER('Exhibit_B_-_Discount_Sheet'!B188),'Exhibit_B_-_Discount_Sheet'!B188,0)</f>
        <v>0</v>
      </c>
    </row>
    <row r="2301" spans="1:4" x14ac:dyDescent="0.25">
      <c r="A2301" s="9" t="s">
        <v>116</v>
      </c>
      <c r="B2301" s="34"/>
    </row>
    <row r="2302" spans="1:4" x14ac:dyDescent="0.25">
      <c r="A2302" s="9" t="s">
        <v>102</v>
      </c>
      <c r="B2302" s="10">
        <f>B2299- (B2300*B2299)</f>
        <v>0</v>
      </c>
    </row>
    <row r="2303" spans="1:4" ht="30" x14ac:dyDescent="0.25">
      <c r="A2303" s="11" t="s">
        <v>117</v>
      </c>
      <c r="B2303" s="43" t="s">
        <v>751</v>
      </c>
    </row>
    <row r="2305" spans="1:4" x14ac:dyDescent="0.25">
      <c r="A2305" s="71" t="s">
        <v>89</v>
      </c>
      <c r="B2305" s="71"/>
    </row>
    <row r="2306" spans="1:4" x14ac:dyDescent="0.25">
      <c r="A2306" s="4" t="s">
        <v>752</v>
      </c>
      <c r="B2306" s="5"/>
      <c r="C2306" t="str">
        <f>A2306</f>
        <v>Cisco Umbrella DNS for Education</v>
      </c>
      <c r="D2306" s="29">
        <f>B2317</f>
        <v>0</v>
      </c>
    </row>
    <row r="2307" spans="1:4" x14ac:dyDescent="0.25">
      <c r="A2307" s="72" t="s">
        <v>753</v>
      </c>
      <c r="B2307" s="72"/>
    </row>
    <row r="2308" spans="1:4" x14ac:dyDescent="0.25">
      <c r="A2308" s="73"/>
      <c r="B2308" s="73"/>
    </row>
    <row r="2309" spans="1:4" x14ac:dyDescent="0.25">
      <c r="A2309" s="73"/>
      <c r="B2309" s="73"/>
    </row>
    <row r="2310" spans="1:4" x14ac:dyDescent="0.25">
      <c r="A2310" s="73"/>
      <c r="B2310" s="73"/>
    </row>
    <row r="2311" spans="1:4" x14ac:dyDescent="0.25">
      <c r="A2311" s="73"/>
      <c r="B2311" s="73"/>
    </row>
    <row r="2312" spans="1:4" x14ac:dyDescent="0.25">
      <c r="A2312" s="70"/>
      <c r="B2312" s="70"/>
    </row>
    <row r="2313" spans="1:4" ht="30" x14ac:dyDescent="0.25">
      <c r="A2313" s="8" t="s">
        <v>113</v>
      </c>
      <c r="B2313" s="30" t="str">
        <f>A2306</f>
        <v>Cisco Umbrella DNS for Education</v>
      </c>
    </row>
    <row r="2314" spans="1:4" x14ac:dyDescent="0.25">
      <c r="A2314" s="9" t="s">
        <v>114</v>
      </c>
      <c r="B2314" s="33"/>
    </row>
    <row r="2315" spans="1:4" x14ac:dyDescent="0.25">
      <c r="A2315" s="9" t="s">
        <v>115</v>
      </c>
      <c r="B2315" s="34">
        <f>IF(ISNUMBER('Exhibit_B_-_Discount_Sheet'!B197),'Exhibit_B_-_Discount_Sheet'!B197,0)</f>
        <v>0</v>
      </c>
    </row>
    <row r="2316" spans="1:4" x14ac:dyDescent="0.25">
      <c r="A2316" s="9" t="s">
        <v>116</v>
      </c>
      <c r="B2316" s="34"/>
    </row>
    <row r="2317" spans="1:4" x14ac:dyDescent="0.25">
      <c r="A2317" s="9" t="s">
        <v>102</v>
      </c>
      <c r="B2317" s="10">
        <f>B2314- (B2315*B2314)</f>
        <v>0</v>
      </c>
    </row>
    <row r="2318" spans="1:4" ht="45" x14ac:dyDescent="0.25">
      <c r="A2318" s="11" t="s">
        <v>117</v>
      </c>
      <c r="B2318" s="43" t="s">
        <v>754</v>
      </c>
    </row>
    <row r="2320" spans="1:4" x14ac:dyDescent="0.25">
      <c r="A2320" s="71" t="s">
        <v>89</v>
      </c>
      <c r="B2320" s="71"/>
    </row>
    <row r="2321" spans="1:4" x14ac:dyDescent="0.25">
      <c r="A2321" s="4" t="s">
        <v>755</v>
      </c>
      <c r="B2321" s="5"/>
      <c r="C2321" t="str">
        <f>A2321</f>
        <v>Lightspeed Filter</v>
      </c>
      <c r="D2321" s="29">
        <f>B2332</f>
        <v>0</v>
      </c>
    </row>
    <row r="2322" spans="1:4" x14ac:dyDescent="0.25">
      <c r="A2322" s="72" t="s">
        <v>756</v>
      </c>
      <c r="B2322" s="72"/>
    </row>
    <row r="2323" spans="1:4" x14ac:dyDescent="0.25">
      <c r="A2323" s="73"/>
      <c r="B2323" s="73"/>
    </row>
    <row r="2324" spans="1:4" x14ac:dyDescent="0.25">
      <c r="A2324" s="73"/>
      <c r="B2324" s="73"/>
    </row>
    <row r="2325" spans="1:4" x14ac:dyDescent="0.25">
      <c r="A2325" s="73"/>
      <c r="B2325" s="73"/>
    </row>
    <row r="2326" spans="1:4" x14ac:dyDescent="0.25">
      <c r="A2326" s="73"/>
      <c r="B2326" s="73"/>
    </row>
    <row r="2327" spans="1:4" x14ac:dyDescent="0.25">
      <c r="A2327" s="70"/>
      <c r="B2327" s="70"/>
    </row>
    <row r="2328" spans="1:4" x14ac:dyDescent="0.25">
      <c r="A2328" s="8" t="s">
        <v>113</v>
      </c>
      <c r="B2328" s="30" t="str">
        <f>A2321</f>
        <v>Lightspeed Filter</v>
      </c>
    </row>
    <row r="2329" spans="1:4" x14ac:dyDescent="0.25">
      <c r="A2329" s="9" t="s">
        <v>114</v>
      </c>
      <c r="B2329" s="33"/>
    </row>
    <row r="2330" spans="1:4" x14ac:dyDescent="0.25">
      <c r="A2330" s="9" t="s">
        <v>115</v>
      </c>
      <c r="B2330" s="34">
        <f>IF(ISNUMBER('Exhibit_B_-_Discount_Sheet'!B196),'Exhibit_B_-_Discount_Sheet'!B196,0)</f>
        <v>0</v>
      </c>
    </row>
    <row r="2331" spans="1:4" x14ac:dyDescent="0.25">
      <c r="A2331" s="9" t="s">
        <v>116</v>
      </c>
      <c r="B2331" s="34"/>
    </row>
    <row r="2332" spans="1:4" x14ac:dyDescent="0.25">
      <c r="A2332" s="9" t="s">
        <v>102</v>
      </c>
      <c r="B2332" s="10">
        <f>B2329- (B2330*B2329)</f>
        <v>0</v>
      </c>
    </row>
    <row r="2333" spans="1:4" ht="45" x14ac:dyDescent="0.25">
      <c r="A2333" s="11" t="s">
        <v>117</v>
      </c>
      <c r="B2333" s="43" t="s">
        <v>757</v>
      </c>
    </row>
    <row r="2335" spans="1:4" x14ac:dyDescent="0.25">
      <c r="A2335" s="71" t="s">
        <v>89</v>
      </c>
      <c r="B2335" s="71"/>
    </row>
    <row r="2336" spans="1:4" x14ac:dyDescent="0.25">
      <c r="A2336" s="4" t="s">
        <v>758</v>
      </c>
      <c r="B2336" s="5"/>
      <c r="C2336" t="str">
        <f>A2336</f>
        <v>GoGuardian Admin with DNS Filtering</v>
      </c>
      <c r="D2336" s="29">
        <f>B2347</f>
        <v>0</v>
      </c>
    </row>
    <row r="2337" spans="1:4" x14ac:dyDescent="0.25">
      <c r="A2337" s="72" t="s">
        <v>759</v>
      </c>
      <c r="B2337" s="72"/>
    </row>
    <row r="2338" spans="1:4" x14ac:dyDescent="0.25">
      <c r="A2338" s="73"/>
      <c r="B2338" s="73"/>
    </row>
    <row r="2339" spans="1:4" x14ac:dyDescent="0.25">
      <c r="A2339" s="73"/>
      <c r="B2339" s="73"/>
    </row>
    <row r="2340" spans="1:4" x14ac:dyDescent="0.25">
      <c r="A2340" s="73"/>
      <c r="B2340" s="73"/>
    </row>
    <row r="2341" spans="1:4" x14ac:dyDescent="0.25">
      <c r="A2341" s="73"/>
      <c r="B2341" s="73"/>
    </row>
    <row r="2342" spans="1:4" x14ac:dyDescent="0.25">
      <c r="A2342" s="70"/>
      <c r="B2342" s="70"/>
    </row>
    <row r="2343" spans="1:4" ht="30" x14ac:dyDescent="0.25">
      <c r="A2343" s="8" t="s">
        <v>113</v>
      </c>
      <c r="B2343" s="30" t="str">
        <f>A2336</f>
        <v>GoGuardian Admin with DNS Filtering</v>
      </c>
    </row>
    <row r="2344" spans="1:4" x14ac:dyDescent="0.25">
      <c r="A2344" s="9" t="s">
        <v>114</v>
      </c>
      <c r="B2344" s="33"/>
    </row>
    <row r="2345" spans="1:4" x14ac:dyDescent="0.25">
      <c r="A2345" s="9" t="s">
        <v>115</v>
      </c>
      <c r="B2345" s="34">
        <f>IF(ISNUMBER('Exhibit_B_-_Discount_Sheet'!B194),'Exhibit_B_-_Discount_Sheet'!B194,0)</f>
        <v>0</v>
      </c>
    </row>
    <row r="2346" spans="1:4" x14ac:dyDescent="0.25">
      <c r="A2346" s="9" t="s">
        <v>116</v>
      </c>
      <c r="B2346" s="34"/>
    </row>
    <row r="2347" spans="1:4" x14ac:dyDescent="0.25">
      <c r="A2347" s="9" t="s">
        <v>102</v>
      </c>
      <c r="B2347" s="10">
        <f>B2344- (B2345*B2344)</f>
        <v>0</v>
      </c>
    </row>
    <row r="2348" spans="1:4" ht="30" x14ac:dyDescent="0.25">
      <c r="A2348" s="11" t="s">
        <v>117</v>
      </c>
      <c r="B2348" s="43" t="s">
        <v>760</v>
      </c>
    </row>
    <row r="2350" spans="1:4" x14ac:dyDescent="0.25">
      <c r="A2350" s="71" t="s">
        <v>89</v>
      </c>
      <c r="B2350" s="71"/>
    </row>
    <row r="2351" spans="1:4" x14ac:dyDescent="0.25">
      <c r="A2351" s="4" t="s">
        <v>761</v>
      </c>
      <c r="B2351" s="5"/>
      <c r="C2351" t="str">
        <f>A2351</f>
        <v>Linewize Filter</v>
      </c>
      <c r="D2351" s="29">
        <f>B2362</f>
        <v>0</v>
      </c>
    </row>
    <row r="2352" spans="1:4" x14ac:dyDescent="0.25">
      <c r="A2352" s="72" t="s">
        <v>762</v>
      </c>
      <c r="B2352" s="72"/>
    </row>
    <row r="2353" spans="1:4" x14ac:dyDescent="0.25">
      <c r="A2353" s="73"/>
      <c r="B2353" s="73"/>
    </row>
    <row r="2354" spans="1:4" x14ac:dyDescent="0.25">
      <c r="A2354" s="73"/>
      <c r="B2354" s="73"/>
    </row>
    <row r="2355" spans="1:4" x14ac:dyDescent="0.25">
      <c r="A2355" s="73"/>
      <c r="B2355" s="73"/>
    </row>
    <row r="2356" spans="1:4" x14ac:dyDescent="0.25">
      <c r="A2356" s="73"/>
      <c r="B2356" s="73"/>
    </row>
    <row r="2357" spans="1:4" x14ac:dyDescent="0.25">
      <c r="A2357" s="70"/>
      <c r="B2357" s="70"/>
    </row>
    <row r="2358" spans="1:4" x14ac:dyDescent="0.25">
      <c r="A2358" s="8" t="s">
        <v>113</v>
      </c>
      <c r="B2358" s="30" t="str">
        <f>A2351</f>
        <v>Linewize Filter</v>
      </c>
    </row>
    <row r="2359" spans="1:4" x14ac:dyDescent="0.25">
      <c r="A2359" s="9" t="s">
        <v>114</v>
      </c>
      <c r="B2359" s="33"/>
    </row>
    <row r="2360" spans="1:4" x14ac:dyDescent="0.25">
      <c r="A2360" s="9" t="s">
        <v>115</v>
      </c>
      <c r="B2360" s="34">
        <f>IF(ISNUMBER('Exhibit_B_-_Discount_Sheet'!B195),'Exhibit_B_-_Discount_Sheet'!B195,0)</f>
        <v>0</v>
      </c>
    </row>
    <row r="2361" spans="1:4" x14ac:dyDescent="0.25">
      <c r="A2361" s="9" t="s">
        <v>116</v>
      </c>
      <c r="B2361" s="34"/>
    </row>
    <row r="2362" spans="1:4" x14ac:dyDescent="0.25">
      <c r="A2362" s="9" t="s">
        <v>102</v>
      </c>
      <c r="B2362" s="10">
        <f>B2359- (B2360*B2359)</f>
        <v>0</v>
      </c>
    </row>
    <row r="2363" spans="1:4" ht="45" x14ac:dyDescent="0.25">
      <c r="A2363" s="11" t="s">
        <v>117</v>
      </c>
      <c r="B2363" s="43" t="s">
        <v>763</v>
      </c>
    </row>
    <row r="2365" spans="1:4" x14ac:dyDescent="0.25">
      <c r="A2365" s="71" t="s">
        <v>89</v>
      </c>
      <c r="B2365" s="71"/>
    </row>
    <row r="2366" spans="1:4" x14ac:dyDescent="0.25">
      <c r="A2366" s="4" t="s">
        <v>764</v>
      </c>
      <c r="B2366" s="5"/>
      <c r="C2366" t="str">
        <f>A2366</f>
        <v>iboss Zero Trust Core for K12 Schools</v>
      </c>
      <c r="D2366" s="29">
        <f>B2377</f>
        <v>0</v>
      </c>
    </row>
    <row r="2367" spans="1:4" x14ac:dyDescent="0.25">
      <c r="A2367" s="72" t="s">
        <v>765</v>
      </c>
      <c r="B2367" s="72"/>
    </row>
    <row r="2368" spans="1:4" x14ac:dyDescent="0.25">
      <c r="A2368" s="73"/>
      <c r="B2368" s="73"/>
    </row>
    <row r="2369" spans="1:4" x14ac:dyDescent="0.25">
      <c r="A2369" s="73"/>
      <c r="B2369" s="73"/>
    </row>
    <row r="2370" spans="1:4" x14ac:dyDescent="0.25">
      <c r="A2370" s="73"/>
      <c r="B2370" s="73"/>
    </row>
    <row r="2371" spans="1:4" x14ac:dyDescent="0.25">
      <c r="A2371" s="73"/>
      <c r="B2371" s="73"/>
    </row>
    <row r="2372" spans="1:4" x14ac:dyDescent="0.25">
      <c r="A2372" s="70"/>
      <c r="B2372" s="70"/>
    </row>
    <row r="2373" spans="1:4" ht="30" x14ac:dyDescent="0.25">
      <c r="A2373" s="8" t="s">
        <v>113</v>
      </c>
      <c r="B2373" s="30" t="str">
        <f>A2366</f>
        <v>iboss Zero Trust Core for K12 Schools</v>
      </c>
    </row>
    <row r="2374" spans="1:4" x14ac:dyDescent="0.25">
      <c r="A2374" s="9" t="s">
        <v>114</v>
      </c>
      <c r="B2374" s="33"/>
    </row>
    <row r="2375" spans="1:4" x14ac:dyDescent="0.25">
      <c r="A2375" s="9" t="s">
        <v>115</v>
      </c>
      <c r="B2375" s="34">
        <f>IF(ISNUMBER('Exhibit_B_-_Discount_Sheet'!B198),'Exhibit_B_-_Discount_Sheet'!B198,0)</f>
        <v>0</v>
      </c>
    </row>
    <row r="2376" spans="1:4" x14ac:dyDescent="0.25">
      <c r="A2376" s="9" t="s">
        <v>116</v>
      </c>
      <c r="B2376" s="34"/>
    </row>
    <row r="2377" spans="1:4" x14ac:dyDescent="0.25">
      <c r="A2377" s="9" t="s">
        <v>102</v>
      </c>
      <c r="B2377" s="10">
        <f>B2374- (B2375*B2374)</f>
        <v>0</v>
      </c>
    </row>
    <row r="2378" spans="1:4" ht="30" x14ac:dyDescent="0.25">
      <c r="A2378" s="11" t="s">
        <v>117</v>
      </c>
      <c r="B2378" s="43" t="s">
        <v>766</v>
      </c>
    </row>
    <row r="2380" spans="1:4" x14ac:dyDescent="0.25">
      <c r="A2380" s="71" t="s">
        <v>89</v>
      </c>
      <c r="B2380" s="71"/>
    </row>
    <row r="2381" spans="1:4" x14ac:dyDescent="0.25">
      <c r="A2381" s="4" t="s">
        <v>767</v>
      </c>
      <c r="B2381" s="5"/>
      <c r="C2381" t="str">
        <f>A2381</f>
        <v>ManagedMethods Content Filter</v>
      </c>
      <c r="D2381" s="29">
        <f>B2392</f>
        <v>0</v>
      </c>
    </row>
    <row r="2382" spans="1:4" x14ac:dyDescent="0.25">
      <c r="A2382" s="72" t="s">
        <v>768</v>
      </c>
      <c r="B2382" s="72"/>
    </row>
    <row r="2383" spans="1:4" x14ac:dyDescent="0.25">
      <c r="A2383" s="73"/>
      <c r="B2383" s="73"/>
    </row>
    <row r="2384" spans="1:4" x14ac:dyDescent="0.25">
      <c r="A2384" s="73"/>
      <c r="B2384" s="73"/>
    </row>
    <row r="2385" spans="1:4" x14ac:dyDescent="0.25">
      <c r="A2385" s="73"/>
      <c r="B2385" s="73"/>
    </row>
    <row r="2386" spans="1:4" x14ac:dyDescent="0.25">
      <c r="A2386" s="73"/>
      <c r="B2386" s="73"/>
    </row>
    <row r="2387" spans="1:4" x14ac:dyDescent="0.25">
      <c r="A2387" s="70"/>
      <c r="B2387" s="70"/>
    </row>
    <row r="2388" spans="1:4" ht="30" x14ac:dyDescent="0.25">
      <c r="A2388" s="8" t="s">
        <v>113</v>
      </c>
      <c r="B2388" s="30" t="str">
        <f>A2381</f>
        <v>ManagedMethods Content Filter</v>
      </c>
    </row>
    <row r="2389" spans="1:4" x14ac:dyDescent="0.25">
      <c r="A2389" s="9" t="s">
        <v>114</v>
      </c>
      <c r="B2389" s="33"/>
    </row>
    <row r="2390" spans="1:4" x14ac:dyDescent="0.25">
      <c r="A2390" s="9" t="s">
        <v>115</v>
      </c>
      <c r="B2390" s="34">
        <f>IF(ISNUMBER('Exhibit_B_-_Discount_Sheet'!B199),'Exhibit_B_-_Discount_Sheet'!B199,0)</f>
        <v>0</v>
      </c>
    </row>
    <row r="2391" spans="1:4" x14ac:dyDescent="0.25">
      <c r="A2391" s="9" t="s">
        <v>116</v>
      </c>
      <c r="B2391" s="34"/>
    </row>
    <row r="2392" spans="1:4" x14ac:dyDescent="0.25">
      <c r="A2392" s="9" t="s">
        <v>102</v>
      </c>
      <c r="B2392" s="10">
        <f>B2389- (B2390*B2389)</f>
        <v>0</v>
      </c>
    </row>
    <row r="2393" spans="1:4" ht="45" x14ac:dyDescent="0.25">
      <c r="A2393" s="11" t="s">
        <v>117</v>
      </c>
      <c r="B2393" s="43" t="s">
        <v>769</v>
      </c>
    </row>
    <row r="2395" spans="1:4" x14ac:dyDescent="0.25">
      <c r="A2395" s="71" t="s">
        <v>96</v>
      </c>
      <c r="B2395" s="71"/>
    </row>
    <row r="2396" spans="1:4" x14ac:dyDescent="0.25">
      <c r="A2396" s="4" t="s">
        <v>770</v>
      </c>
      <c r="B2396" s="5"/>
      <c r="C2396" t="str">
        <f>A2396</f>
        <v>Cisco Security Cloud Portfolio with Cisco XDR — 1-Year Term</v>
      </c>
      <c r="D2396" s="29">
        <f>B2407</f>
        <v>0</v>
      </c>
    </row>
    <row r="2397" spans="1:4" x14ac:dyDescent="0.25">
      <c r="A2397" s="72" t="s">
        <v>771</v>
      </c>
      <c r="B2397" s="72"/>
    </row>
    <row r="2398" spans="1:4" x14ac:dyDescent="0.25">
      <c r="A2398" s="73" t="s">
        <v>772</v>
      </c>
      <c r="B2398" s="73"/>
    </row>
    <row r="2399" spans="1:4" x14ac:dyDescent="0.25">
      <c r="A2399" s="73"/>
      <c r="B2399" s="73"/>
    </row>
    <row r="2400" spans="1:4" x14ac:dyDescent="0.25">
      <c r="A2400" s="73"/>
      <c r="B2400" s="73"/>
    </row>
    <row r="2401" spans="1:4" x14ac:dyDescent="0.25">
      <c r="A2401" s="73"/>
      <c r="B2401" s="73"/>
    </row>
    <row r="2402" spans="1:4" x14ac:dyDescent="0.25">
      <c r="A2402" s="70"/>
      <c r="B2402" s="70"/>
    </row>
    <row r="2403" spans="1:4" ht="45" x14ac:dyDescent="0.25">
      <c r="A2403" s="8" t="s">
        <v>113</v>
      </c>
      <c r="B2403" s="30" t="str">
        <f>A2396</f>
        <v>Cisco Security Cloud Portfolio with Cisco XDR — 1-Year Term</v>
      </c>
    </row>
    <row r="2404" spans="1:4" x14ac:dyDescent="0.25">
      <c r="A2404" s="9" t="s">
        <v>114</v>
      </c>
      <c r="B2404" s="33"/>
    </row>
    <row r="2405" spans="1:4" x14ac:dyDescent="0.25">
      <c r="A2405" s="9" t="s">
        <v>115</v>
      </c>
      <c r="B2405" s="34">
        <f>IF(ISNUMBER('Exhibit_B_-_Discount_Sheet'!B205),'Exhibit_B_-_Discount_Sheet'!B205,0)</f>
        <v>0</v>
      </c>
    </row>
    <row r="2406" spans="1:4" x14ac:dyDescent="0.25">
      <c r="A2406" s="9" t="s">
        <v>116</v>
      </c>
      <c r="B2406" s="34"/>
    </row>
    <row r="2407" spans="1:4" x14ac:dyDescent="0.25">
      <c r="A2407" s="9" t="s">
        <v>102</v>
      </c>
      <c r="B2407" s="10">
        <f>B2404- (B2405*B2404)</f>
        <v>0</v>
      </c>
    </row>
    <row r="2408" spans="1:4" ht="45" x14ac:dyDescent="0.25">
      <c r="A2408" s="11" t="s">
        <v>117</v>
      </c>
      <c r="B2408" s="43" t="s">
        <v>773</v>
      </c>
    </row>
    <row r="2410" spans="1:4" x14ac:dyDescent="0.25">
      <c r="A2410" s="71" t="s">
        <v>96</v>
      </c>
      <c r="B2410" s="71"/>
    </row>
    <row r="2411" spans="1:4" x14ac:dyDescent="0.25">
      <c r="A2411" s="4" t="s">
        <v>774</v>
      </c>
      <c r="B2411" s="5"/>
      <c r="C2411" t="str">
        <f>A2411</f>
        <v>Cisco Security Cloud Portfolio with Cisco XDR — 3-Year Term</v>
      </c>
      <c r="D2411" s="29">
        <f>B2422</f>
        <v>0</v>
      </c>
    </row>
    <row r="2412" spans="1:4" x14ac:dyDescent="0.25">
      <c r="A2412" s="72" t="s">
        <v>771</v>
      </c>
      <c r="B2412" s="72"/>
    </row>
    <row r="2413" spans="1:4" x14ac:dyDescent="0.25">
      <c r="A2413" s="73" t="s">
        <v>775</v>
      </c>
      <c r="B2413" s="73"/>
    </row>
    <row r="2414" spans="1:4" x14ac:dyDescent="0.25">
      <c r="A2414" s="73"/>
      <c r="B2414" s="73"/>
    </row>
    <row r="2415" spans="1:4" x14ac:dyDescent="0.25">
      <c r="A2415" s="73"/>
      <c r="B2415" s="73"/>
    </row>
    <row r="2416" spans="1:4" x14ac:dyDescent="0.25">
      <c r="A2416" s="73"/>
      <c r="B2416" s="73"/>
    </row>
    <row r="2417" spans="1:4" x14ac:dyDescent="0.25">
      <c r="A2417" s="70"/>
      <c r="B2417" s="70"/>
    </row>
    <row r="2418" spans="1:4" ht="45" x14ac:dyDescent="0.25">
      <c r="A2418" s="8" t="s">
        <v>113</v>
      </c>
      <c r="B2418" s="30" t="str">
        <f>A2411</f>
        <v>Cisco Security Cloud Portfolio with Cisco XDR — 3-Year Term</v>
      </c>
    </row>
    <row r="2419" spans="1:4" x14ac:dyDescent="0.25">
      <c r="A2419" s="9" t="s">
        <v>114</v>
      </c>
      <c r="B2419" s="33"/>
    </row>
    <row r="2420" spans="1:4" x14ac:dyDescent="0.25">
      <c r="A2420" s="9" t="s">
        <v>115</v>
      </c>
      <c r="B2420" s="34">
        <f>IF(ISNUMBER('Exhibit_B_-_Discount_Sheet'!B205),'Exhibit_B_-_Discount_Sheet'!B205,0)</f>
        <v>0</v>
      </c>
    </row>
    <row r="2421" spans="1:4" x14ac:dyDescent="0.25">
      <c r="A2421" s="9" t="s">
        <v>116</v>
      </c>
      <c r="B2421" s="34"/>
    </row>
    <row r="2422" spans="1:4" x14ac:dyDescent="0.25">
      <c r="A2422" s="9" t="s">
        <v>102</v>
      </c>
      <c r="B2422" s="10">
        <f>B2419- (B2420*B2419)</f>
        <v>0</v>
      </c>
    </row>
    <row r="2423" spans="1:4" ht="45" x14ac:dyDescent="0.25">
      <c r="A2423" s="11" t="s">
        <v>117</v>
      </c>
      <c r="B2423" s="35" t="s">
        <v>773</v>
      </c>
    </row>
    <row r="2425" spans="1:4" x14ac:dyDescent="0.25">
      <c r="A2425" s="71" t="s">
        <v>96</v>
      </c>
      <c r="B2425" s="71"/>
    </row>
    <row r="2426" spans="1:4" x14ac:dyDescent="0.25">
      <c r="A2426" s="4" t="s">
        <v>776</v>
      </c>
      <c r="B2426" s="5"/>
      <c r="C2426" t="str">
        <f>A2426</f>
        <v>Cisco Security Cloud Portfolio with Cisco XDR — 5-Year Term</v>
      </c>
      <c r="D2426" s="29">
        <f>B2437</f>
        <v>0</v>
      </c>
    </row>
    <row r="2427" spans="1:4" x14ac:dyDescent="0.25">
      <c r="A2427" s="72" t="s">
        <v>771</v>
      </c>
      <c r="B2427" s="72"/>
    </row>
    <row r="2428" spans="1:4" x14ac:dyDescent="0.25">
      <c r="A2428" s="73" t="s">
        <v>777</v>
      </c>
      <c r="B2428" s="73"/>
    </row>
    <row r="2429" spans="1:4" x14ac:dyDescent="0.25">
      <c r="A2429" s="73"/>
      <c r="B2429" s="73"/>
    </row>
    <row r="2430" spans="1:4" x14ac:dyDescent="0.25">
      <c r="A2430" s="73"/>
      <c r="B2430" s="73"/>
    </row>
    <row r="2431" spans="1:4" x14ac:dyDescent="0.25">
      <c r="A2431" s="73"/>
      <c r="B2431" s="73"/>
    </row>
    <row r="2432" spans="1:4" x14ac:dyDescent="0.25">
      <c r="A2432" s="70"/>
      <c r="B2432" s="70"/>
    </row>
    <row r="2433" spans="1:4" ht="45" x14ac:dyDescent="0.25">
      <c r="A2433" s="8" t="s">
        <v>113</v>
      </c>
      <c r="B2433" s="30" t="str">
        <f>A2426</f>
        <v>Cisco Security Cloud Portfolio with Cisco XDR — 5-Year Term</v>
      </c>
    </row>
    <row r="2434" spans="1:4" x14ac:dyDescent="0.25">
      <c r="A2434" s="9" t="s">
        <v>114</v>
      </c>
      <c r="B2434" s="33"/>
    </row>
    <row r="2435" spans="1:4" x14ac:dyDescent="0.25">
      <c r="A2435" s="9" t="s">
        <v>115</v>
      </c>
      <c r="B2435" s="34">
        <f>IF(ISNUMBER('Exhibit_B_-_Discount_Sheet'!B205),'Exhibit_B_-_Discount_Sheet'!B205,0)</f>
        <v>0</v>
      </c>
    </row>
    <row r="2436" spans="1:4" x14ac:dyDescent="0.25">
      <c r="A2436" s="9" t="s">
        <v>116</v>
      </c>
      <c r="B2436" s="34"/>
    </row>
    <row r="2437" spans="1:4" x14ac:dyDescent="0.25">
      <c r="A2437" s="9" t="s">
        <v>102</v>
      </c>
      <c r="B2437" s="10">
        <f>B2434- (B2435*B2434)</f>
        <v>0</v>
      </c>
    </row>
    <row r="2438" spans="1:4" ht="45" x14ac:dyDescent="0.25">
      <c r="A2438" s="11" t="s">
        <v>117</v>
      </c>
      <c r="B2438" s="35" t="s">
        <v>773</v>
      </c>
    </row>
    <row r="2440" spans="1:4" x14ac:dyDescent="0.25">
      <c r="A2440" s="71" t="s">
        <v>96</v>
      </c>
      <c r="B2440" s="71"/>
    </row>
    <row r="2441" spans="1:4" x14ac:dyDescent="0.25">
      <c r="A2441" s="4" t="s">
        <v>778</v>
      </c>
      <c r="B2441" s="5"/>
      <c r="C2441" t="str">
        <f>A2441</f>
        <v>Cisco Meraki MX Advanced Security License — 1-Year Term</v>
      </c>
      <c r="D2441" s="29">
        <f>B2452</f>
        <v>0</v>
      </c>
    </row>
    <row r="2442" spans="1:4" x14ac:dyDescent="0.25">
      <c r="A2442" s="72" t="s">
        <v>779</v>
      </c>
      <c r="B2442" s="72"/>
    </row>
    <row r="2443" spans="1:4" x14ac:dyDescent="0.25">
      <c r="A2443" s="73" t="s">
        <v>772</v>
      </c>
      <c r="B2443" s="73"/>
    </row>
    <row r="2444" spans="1:4" x14ac:dyDescent="0.25">
      <c r="A2444" s="73"/>
      <c r="B2444" s="73"/>
    </row>
    <row r="2445" spans="1:4" x14ac:dyDescent="0.25">
      <c r="A2445" s="73"/>
      <c r="B2445" s="73"/>
    </row>
    <row r="2446" spans="1:4" x14ac:dyDescent="0.25">
      <c r="A2446" s="73"/>
      <c r="B2446" s="73"/>
    </row>
    <row r="2447" spans="1:4" x14ac:dyDescent="0.25">
      <c r="A2447" s="70"/>
      <c r="B2447" s="70"/>
    </row>
    <row r="2448" spans="1:4" ht="45" x14ac:dyDescent="0.25">
      <c r="A2448" s="8" t="s">
        <v>113</v>
      </c>
      <c r="B2448" s="30" t="str">
        <f>A2441</f>
        <v>Cisco Meraki MX Advanced Security License — 1-Year Term</v>
      </c>
    </row>
    <row r="2449" spans="1:4" x14ac:dyDescent="0.25">
      <c r="A2449" s="9" t="s">
        <v>114</v>
      </c>
      <c r="B2449" s="33"/>
    </row>
    <row r="2450" spans="1:4" x14ac:dyDescent="0.25">
      <c r="A2450" s="9" t="s">
        <v>115</v>
      </c>
      <c r="B2450" s="34">
        <f>IF(ISNUMBER('Exhibit_B_-_Discount_Sheet'!B206),'Exhibit_B_-_Discount_Sheet'!B206,0)</f>
        <v>0</v>
      </c>
    </row>
    <row r="2451" spans="1:4" x14ac:dyDescent="0.25">
      <c r="A2451" s="9" t="s">
        <v>116</v>
      </c>
      <c r="B2451" s="34"/>
    </row>
    <row r="2452" spans="1:4" x14ac:dyDescent="0.25">
      <c r="A2452" s="9" t="s">
        <v>102</v>
      </c>
      <c r="B2452" s="10">
        <f>B2449- (B2450*B2449)</f>
        <v>0</v>
      </c>
    </row>
    <row r="2453" spans="1:4" ht="45" x14ac:dyDescent="0.25">
      <c r="A2453" s="11" t="s">
        <v>117</v>
      </c>
      <c r="B2453" s="43" t="s">
        <v>780</v>
      </c>
    </row>
    <row r="2455" spans="1:4" x14ac:dyDescent="0.25">
      <c r="A2455" s="71" t="s">
        <v>96</v>
      </c>
      <c r="B2455" s="71"/>
    </row>
    <row r="2456" spans="1:4" x14ac:dyDescent="0.25">
      <c r="A2456" s="4" t="s">
        <v>781</v>
      </c>
      <c r="B2456" s="5"/>
      <c r="C2456" t="str">
        <f>A2456</f>
        <v>Cisco Meraki MX Advanced Security License — 3-Year Term</v>
      </c>
      <c r="D2456" s="29">
        <f>B2467</f>
        <v>0</v>
      </c>
    </row>
    <row r="2457" spans="1:4" x14ac:dyDescent="0.25">
      <c r="A2457" s="72" t="s">
        <v>779</v>
      </c>
      <c r="B2457" s="72"/>
    </row>
    <row r="2458" spans="1:4" x14ac:dyDescent="0.25">
      <c r="A2458" s="73" t="s">
        <v>775</v>
      </c>
      <c r="B2458" s="73"/>
    </row>
    <row r="2459" spans="1:4" x14ac:dyDescent="0.25">
      <c r="A2459" s="73"/>
      <c r="B2459" s="73"/>
    </row>
    <row r="2460" spans="1:4" x14ac:dyDescent="0.25">
      <c r="A2460" s="73"/>
      <c r="B2460" s="73"/>
    </row>
    <row r="2461" spans="1:4" x14ac:dyDescent="0.25">
      <c r="A2461" s="73"/>
      <c r="B2461" s="73"/>
    </row>
    <row r="2462" spans="1:4" x14ac:dyDescent="0.25">
      <c r="A2462" s="70"/>
      <c r="B2462" s="70"/>
    </row>
    <row r="2463" spans="1:4" ht="45" x14ac:dyDescent="0.25">
      <c r="A2463" s="8" t="s">
        <v>113</v>
      </c>
      <c r="B2463" s="30" t="str">
        <f>A2456</f>
        <v>Cisco Meraki MX Advanced Security License — 3-Year Term</v>
      </c>
    </row>
    <row r="2464" spans="1:4" x14ac:dyDescent="0.25">
      <c r="A2464" s="9" t="s">
        <v>114</v>
      </c>
      <c r="B2464" s="33"/>
    </row>
    <row r="2465" spans="1:4" x14ac:dyDescent="0.25">
      <c r="A2465" s="9" t="s">
        <v>115</v>
      </c>
      <c r="B2465" s="34">
        <f>IF(ISNUMBER('Exhibit_B_-_Discount_Sheet'!B206),'Exhibit_B_-_Discount_Sheet'!B206,0)</f>
        <v>0</v>
      </c>
    </row>
    <row r="2466" spans="1:4" x14ac:dyDescent="0.25">
      <c r="A2466" s="9" t="s">
        <v>116</v>
      </c>
      <c r="B2466" s="34"/>
    </row>
    <row r="2467" spans="1:4" x14ac:dyDescent="0.25">
      <c r="A2467" s="9" t="s">
        <v>102</v>
      </c>
      <c r="B2467" s="10">
        <f>B2464- (B2465*B2464)</f>
        <v>0</v>
      </c>
    </row>
    <row r="2468" spans="1:4" ht="45" x14ac:dyDescent="0.25">
      <c r="A2468" s="11" t="s">
        <v>117</v>
      </c>
      <c r="B2468" s="35" t="s">
        <v>780</v>
      </c>
    </row>
    <row r="2470" spans="1:4" x14ac:dyDescent="0.25">
      <c r="A2470" s="71" t="s">
        <v>96</v>
      </c>
      <c r="B2470" s="71"/>
    </row>
    <row r="2471" spans="1:4" x14ac:dyDescent="0.25">
      <c r="A2471" s="4" t="s">
        <v>782</v>
      </c>
      <c r="B2471" s="5"/>
      <c r="C2471" t="str">
        <f>A2471</f>
        <v>Cisco Meraki MX Advanced Security License — 5-Year Term</v>
      </c>
      <c r="D2471" s="29">
        <f>B2482</f>
        <v>0</v>
      </c>
    </row>
    <row r="2472" spans="1:4" x14ac:dyDescent="0.25">
      <c r="A2472" s="72" t="s">
        <v>779</v>
      </c>
      <c r="B2472" s="72"/>
    </row>
    <row r="2473" spans="1:4" x14ac:dyDescent="0.25">
      <c r="A2473" s="73" t="s">
        <v>777</v>
      </c>
      <c r="B2473" s="73"/>
    </row>
    <row r="2474" spans="1:4" x14ac:dyDescent="0.25">
      <c r="A2474" s="73"/>
      <c r="B2474" s="73"/>
    </row>
    <row r="2475" spans="1:4" x14ac:dyDescent="0.25">
      <c r="A2475" s="73"/>
      <c r="B2475" s="73"/>
    </row>
    <row r="2476" spans="1:4" x14ac:dyDescent="0.25">
      <c r="A2476" s="73"/>
      <c r="B2476" s="73"/>
    </row>
    <row r="2477" spans="1:4" x14ac:dyDescent="0.25">
      <c r="A2477" s="70"/>
      <c r="B2477" s="70"/>
    </row>
    <row r="2478" spans="1:4" ht="45" x14ac:dyDescent="0.25">
      <c r="A2478" s="8" t="s">
        <v>113</v>
      </c>
      <c r="B2478" s="30" t="str">
        <f>A2471</f>
        <v>Cisco Meraki MX Advanced Security License — 5-Year Term</v>
      </c>
    </row>
    <row r="2479" spans="1:4" x14ac:dyDescent="0.25">
      <c r="A2479" s="9" t="s">
        <v>114</v>
      </c>
      <c r="B2479" s="33"/>
    </row>
    <row r="2480" spans="1:4" x14ac:dyDescent="0.25">
      <c r="A2480" s="9" t="s">
        <v>115</v>
      </c>
      <c r="B2480" s="34">
        <f>IF(ISNUMBER('Exhibit_B_-_Discount_Sheet'!B206),'Exhibit_B_-_Discount_Sheet'!B206,0)</f>
        <v>0</v>
      </c>
    </row>
    <row r="2481" spans="1:4" x14ac:dyDescent="0.25">
      <c r="A2481" s="9" t="s">
        <v>116</v>
      </c>
      <c r="B2481" s="34"/>
    </row>
    <row r="2482" spans="1:4" x14ac:dyDescent="0.25">
      <c r="A2482" s="9" t="s">
        <v>102</v>
      </c>
      <c r="B2482" s="10">
        <f>B2479- (B2480*B2479)</f>
        <v>0</v>
      </c>
    </row>
    <row r="2483" spans="1:4" ht="45" x14ac:dyDescent="0.25">
      <c r="A2483" s="11" t="s">
        <v>117</v>
      </c>
      <c r="B2483" s="35" t="s">
        <v>780</v>
      </c>
    </row>
    <row r="2485" spans="1:4" x14ac:dyDescent="0.25">
      <c r="A2485" s="71" t="s">
        <v>96</v>
      </c>
      <c r="B2485" s="71"/>
    </row>
    <row r="2486" spans="1:4" x14ac:dyDescent="0.25">
      <c r="A2486" s="4" t="s">
        <v>783</v>
      </c>
      <c r="B2486" s="5"/>
      <c r="C2486" t="str">
        <f>A2486</f>
        <v>CrowdStrike Falcon Platform Security Suite — 1-Year Term</v>
      </c>
      <c r="D2486" s="29">
        <f>B2497</f>
        <v>0</v>
      </c>
    </row>
    <row r="2487" spans="1:4" x14ac:dyDescent="0.25">
      <c r="A2487" s="72" t="s">
        <v>784</v>
      </c>
      <c r="B2487" s="72"/>
    </row>
    <row r="2488" spans="1:4" x14ac:dyDescent="0.25">
      <c r="A2488" s="73" t="s">
        <v>772</v>
      </c>
      <c r="B2488" s="73"/>
    </row>
    <row r="2489" spans="1:4" x14ac:dyDescent="0.25">
      <c r="A2489" s="73"/>
      <c r="B2489" s="73"/>
    </row>
    <row r="2490" spans="1:4" x14ac:dyDescent="0.25">
      <c r="A2490" s="73"/>
      <c r="B2490" s="73"/>
    </row>
    <row r="2491" spans="1:4" x14ac:dyDescent="0.25">
      <c r="A2491" s="73"/>
      <c r="B2491" s="73"/>
    </row>
    <row r="2492" spans="1:4" x14ac:dyDescent="0.25">
      <c r="A2492" s="70"/>
      <c r="B2492" s="70"/>
    </row>
    <row r="2493" spans="1:4" ht="45" x14ac:dyDescent="0.25">
      <c r="A2493" s="8" t="s">
        <v>113</v>
      </c>
      <c r="B2493" s="30" t="str">
        <f>A2486</f>
        <v>CrowdStrike Falcon Platform Security Suite — 1-Year Term</v>
      </c>
    </row>
    <row r="2494" spans="1:4" x14ac:dyDescent="0.25">
      <c r="A2494" s="9" t="s">
        <v>114</v>
      </c>
      <c r="B2494" s="33"/>
    </row>
    <row r="2495" spans="1:4" x14ac:dyDescent="0.25">
      <c r="A2495" s="9" t="s">
        <v>115</v>
      </c>
      <c r="B2495" s="34">
        <f>IF(ISNUMBER('Exhibit_B_-_Discount_Sheet'!B207),'Exhibit_B_-_Discount_Sheet'!B207,0)</f>
        <v>0</v>
      </c>
    </row>
    <row r="2496" spans="1:4" x14ac:dyDescent="0.25">
      <c r="A2496" s="9" t="s">
        <v>116</v>
      </c>
      <c r="B2496" s="34"/>
    </row>
    <row r="2497" spans="1:4" x14ac:dyDescent="0.25">
      <c r="A2497" s="9" t="s">
        <v>102</v>
      </c>
      <c r="B2497" s="10">
        <f>B2494- (B2495*B2494)</f>
        <v>0</v>
      </c>
    </row>
    <row r="2498" spans="1:4" ht="30" x14ac:dyDescent="0.25">
      <c r="A2498" s="11" t="s">
        <v>117</v>
      </c>
      <c r="B2498" s="43" t="s">
        <v>785</v>
      </c>
    </row>
    <row r="2500" spans="1:4" x14ac:dyDescent="0.25">
      <c r="A2500" s="71" t="s">
        <v>96</v>
      </c>
      <c r="B2500" s="71"/>
    </row>
    <row r="2501" spans="1:4" x14ac:dyDescent="0.25">
      <c r="A2501" s="4" t="s">
        <v>786</v>
      </c>
      <c r="B2501" s="5"/>
      <c r="C2501" t="str">
        <f>A2501</f>
        <v>CrowdStrike Falcon Platform Security Suite — 3-Year Term</v>
      </c>
      <c r="D2501" s="29">
        <f>B2512</f>
        <v>0</v>
      </c>
    </row>
    <row r="2502" spans="1:4" x14ac:dyDescent="0.25">
      <c r="A2502" s="72" t="s">
        <v>784</v>
      </c>
      <c r="B2502" s="72"/>
    </row>
    <row r="2503" spans="1:4" x14ac:dyDescent="0.25">
      <c r="A2503" s="73" t="s">
        <v>775</v>
      </c>
      <c r="B2503" s="73"/>
    </row>
    <row r="2504" spans="1:4" x14ac:dyDescent="0.25">
      <c r="A2504" s="73"/>
      <c r="B2504" s="73"/>
    </row>
    <row r="2505" spans="1:4" x14ac:dyDescent="0.25">
      <c r="A2505" s="73"/>
      <c r="B2505" s="73"/>
    </row>
    <row r="2506" spans="1:4" x14ac:dyDescent="0.25">
      <c r="A2506" s="73"/>
      <c r="B2506" s="73"/>
    </row>
    <row r="2507" spans="1:4" x14ac:dyDescent="0.25">
      <c r="A2507" s="70"/>
      <c r="B2507" s="70"/>
    </row>
    <row r="2508" spans="1:4" ht="45" x14ac:dyDescent="0.25">
      <c r="A2508" s="8" t="s">
        <v>113</v>
      </c>
      <c r="B2508" s="30" t="str">
        <f>A2501</f>
        <v>CrowdStrike Falcon Platform Security Suite — 3-Year Term</v>
      </c>
    </row>
    <row r="2509" spans="1:4" x14ac:dyDescent="0.25">
      <c r="A2509" s="9" t="s">
        <v>114</v>
      </c>
      <c r="B2509" s="33"/>
    </row>
    <row r="2510" spans="1:4" x14ac:dyDescent="0.25">
      <c r="A2510" s="9" t="s">
        <v>115</v>
      </c>
      <c r="B2510" s="34">
        <f>IF(ISNUMBER('Exhibit_B_-_Discount_Sheet'!B207),'Exhibit_B_-_Discount_Sheet'!B207,0)</f>
        <v>0</v>
      </c>
    </row>
    <row r="2511" spans="1:4" x14ac:dyDescent="0.25">
      <c r="A2511" s="9" t="s">
        <v>116</v>
      </c>
      <c r="B2511" s="34"/>
    </row>
    <row r="2512" spans="1:4" x14ac:dyDescent="0.25">
      <c r="A2512" s="9" t="s">
        <v>102</v>
      </c>
      <c r="B2512" s="10">
        <f>B2509- (B2510*B2509)</f>
        <v>0</v>
      </c>
    </row>
    <row r="2513" spans="1:4" ht="30" x14ac:dyDescent="0.25">
      <c r="A2513" s="11" t="s">
        <v>117</v>
      </c>
      <c r="B2513" s="35" t="s">
        <v>785</v>
      </c>
    </row>
    <row r="2515" spans="1:4" x14ac:dyDescent="0.25">
      <c r="A2515" s="71" t="s">
        <v>96</v>
      </c>
      <c r="B2515" s="71"/>
    </row>
    <row r="2516" spans="1:4" x14ac:dyDescent="0.25">
      <c r="A2516" s="4" t="s">
        <v>787</v>
      </c>
      <c r="B2516" s="5"/>
      <c r="C2516" t="str">
        <f>A2516</f>
        <v>CrowdStrike Falcon Platform Security Suite — 5-Year Term</v>
      </c>
      <c r="D2516" s="29">
        <f>B2527</f>
        <v>0</v>
      </c>
    </row>
    <row r="2517" spans="1:4" x14ac:dyDescent="0.25">
      <c r="A2517" s="72" t="s">
        <v>784</v>
      </c>
      <c r="B2517" s="72"/>
    </row>
    <row r="2518" spans="1:4" x14ac:dyDescent="0.25">
      <c r="A2518" s="73" t="s">
        <v>777</v>
      </c>
      <c r="B2518" s="73"/>
    </row>
    <row r="2519" spans="1:4" x14ac:dyDescent="0.25">
      <c r="A2519" s="73"/>
      <c r="B2519" s="73"/>
    </row>
    <row r="2520" spans="1:4" x14ac:dyDescent="0.25">
      <c r="A2520" s="73"/>
      <c r="B2520" s="73"/>
    </row>
    <row r="2521" spans="1:4" x14ac:dyDescent="0.25">
      <c r="A2521" s="73"/>
      <c r="B2521" s="73"/>
    </row>
    <row r="2522" spans="1:4" x14ac:dyDescent="0.25">
      <c r="A2522" s="70"/>
      <c r="B2522" s="70"/>
    </row>
    <row r="2523" spans="1:4" ht="45" x14ac:dyDescent="0.25">
      <c r="A2523" s="8" t="s">
        <v>113</v>
      </c>
      <c r="B2523" s="30" t="str">
        <f>A2516</f>
        <v>CrowdStrike Falcon Platform Security Suite — 5-Year Term</v>
      </c>
    </row>
    <row r="2524" spans="1:4" x14ac:dyDescent="0.25">
      <c r="A2524" s="9" t="s">
        <v>114</v>
      </c>
      <c r="B2524" s="33"/>
    </row>
    <row r="2525" spans="1:4" x14ac:dyDescent="0.25">
      <c r="A2525" s="9" t="s">
        <v>115</v>
      </c>
      <c r="B2525" s="34">
        <f>IF(ISNUMBER('Exhibit_B_-_Discount_Sheet'!B207),'Exhibit_B_-_Discount_Sheet'!B207,0)</f>
        <v>0</v>
      </c>
    </row>
    <row r="2526" spans="1:4" x14ac:dyDescent="0.25">
      <c r="A2526" s="9" t="s">
        <v>116</v>
      </c>
      <c r="B2526" s="34"/>
    </row>
    <row r="2527" spans="1:4" x14ac:dyDescent="0.25">
      <c r="A2527" s="9" t="s">
        <v>102</v>
      </c>
      <c r="B2527" s="10">
        <f>B2524- (B2525*B2524)</f>
        <v>0</v>
      </c>
    </row>
    <row r="2528" spans="1:4" ht="30" x14ac:dyDescent="0.25">
      <c r="A2528" s="11" t="s">
        <v>117</v>
      </c>
      <c r="B2528" s="35" t="s">
        <v>785</v>
      </c>
    </row>
    <row r="2530" spans="1:4" x14ac:dyDescent="0.25">
      <c r="A2530" s="71" t="s">
        <v>96</v>
      </c>
      <c r="B2530" s="71"/>
    </row>
    <row r="2531" spans="1:4" x14ac:dyDescent="0.25">
      <c r="A2531" s="4" t="s">
        <v>788</v>
      </c>
      <c r="B2531" s="5"/>
      <c r="C2531" t="str">
        <f>A2531</f>
        <v>Fortinet Security Fabric Security Operations Suite — 1-Year Term</v>
      </c>
      <c r="D2531" s="29">
        <f>B2542</f>
        <v>0</v>
      </c>
    </row>
    <row r="2532" spans="1:4" x14ac:dyDescent="0.25">
      <c r="A2532" s="72" t="s">
        <v>789</v>
      </c>
      <c r="B2532" s="72"/>
    </row>
    <row r="2533" spans="1:4" x14ac:dyDescent="0.25">
      <c r="A2533" s="73" t="s">
        <v>772</v>
      </c>
      <c r="B2533" s="73"/>
    </row>
    <row r="2534" spans="1:4" x14ac:dyDescent="0.25">
      <c r="A2534" s="73"/>
      <c r="B2534" s="73"/>
    </row>
    <row r="2535" spans="1:4" x14ac:dyDescent="0.25">
      <c r="A2535" s="73"/>
      <c r="B2535" s="73"/>
    </row>
    <row r="2536" spans="1:4" x14ac:dyDescent="0.25">
      <c r="A2536" s="73"/>
      <c r="B2536" s="73"/>
    </row>
    <row r="2537" spans="1:4" x14ac:dyDescent="0.25">
      <c r="A2537" s="70"/>
      <c r="B2537" s="70"/>
    </row>
    <row r="2538" spans="1:4" ht="45" x14ac:dyDescent="0.25">
      <c r="A2538" s="8" t="s">
        <v>113</v>
      </c>
      <c r="B2538" s="30" t="str">
        <f>A2531</f>
        <v>Fortinet Security Fabric Security Operations Suite — 1-Year Term</v>
      </c>
    </row>
    <row r="2539" spans="1:4" x14ac:dyDescent="0.25">
      <c r="A2539" s="9" t="s">
        <v>114</v>
      </c>
      <c r="B2539" s="33"/>
    </row>
    <row r="2540" spans="1:4" x14ac:dyDescent="0.25">
      <c r="A2540" s="9" t="s">
        <v>115</v>
      </c>
      <c r="B2540" s="34">
        <f>IF(ISNUMBER('Exhibit_B_-_Discount_Sheet'!B208),'Exhibit_B_-_Discount_Sheet'!B208,0)</f>
        <v>0</v>
      </c>
    </row>
    <row r="2541" spans="1:4" x14ac:dyDescent="0.25">
      <c r="A2541" s="9" t="s">
        <v>116</v>
      </c>
      <c r="B2541" s="34"/>
    </row>
    <row r="2542" spans="1:4" x14ac:dyDescent="0.25">
      <c r="A2542" s="9" t="s">
        <v>102</v>
      </c>
      <c r="B2542" s="10">
        <f>B2539- (B2540*B2539)</f>
        <v>0</v>
      </c>
    </row>
    <row r="2543" spans="1:4" ht="30" x14ac:dyDescent="0.25">
      <c r="A2543" s="11" t="s">
        <v>117</v>
      </c>
      <c r="B2543" s="43" t="s">
        <v>790</v>
      </c>
    </row>
    <row r="2545" spans="1:4" x14ac:dyDescent="0.25">
      <c r="A2545" s="71" t="s">
        <v>96</v>
      </c>
      <c r="B2545" s="71"/>
    </row>
    <row r="2546" spans="1:4" x14ac:dyDescent="0.25">
      <c r="A2546" s="4" t="s">
        <v>791</v>
      </c>
      <c r="B2546" s="5"/>
      <c r="C2546" t="str">
        <f>A2546</f>
        <v>Fortinet Security Fabric Security Operations Suite — 3-Year Term</v>
      </c>
      <c r="D2546" s="29">
        <f>B2557</f>
        <v>0</v>
      </c>
    </row>
    <row r="2547" spans="1:4" x14ac:dyDescent="0.25">
      <c r="A2547" s="72" t="s">
        <v>789</v>
      </c>
      <c r="B2547" s="72"/>
    </row>
    <row r="2548" spans="1:4" x14ac:dyDescent="0.25">
      <c r="A2548" s="73" t="s">
        <v>775</v>
      </c>
      <c r="B2548" s="73"/>
    </row>
    <row r="2549" spans="1:4" x14ac:dyDescent="0.25">
      <c r="A2549" s="73"/>
      <c r="B2549" s="73"/>
    </row>
    <row r="2550" spans="1:4" x14ac:dyDescent="0.25">
      <c r="A2550" s="73"/>
      <c r="B2550" s="73"/>
    </row>
    <row r="2551" spans="1:4" x14ac:dyDescent="0.25">
      <c r="A2551" s="73"/>
      <c r="B2551" s="73"/>
    </row>
    <row r="2552" spans="1:4" x14ac:dyDescent="0.25">
      <c r="A2552" s="70"/>
      <c r="B2552" s="70"/>
    </row>
    <row r="2553" spans="1:4" ht="45" x14ac:dyDescent="0.25">
      <c r="A2553" s="8" t="s">
        <v>113</v>
      </c>
      <c r="B2553" s="30" t="str">
        <f>A2546</f>
        <v>Fortinet Security Fabric Security Operations Suite — 3-Year Term</v>
      </c>
    </row>
    <row r="2554" spans="1:4" x14ac:dyDescent="0.25">
      <c r="A2554" s="9" t="s">
        <v>114</v>
      </c>
      <c r="B2554" s="33"/>
    </row>
    <row r="2555" spans="1:4" x14ac:dyDescent="0.25">
      <c r="A2555" s="9" t="s">
        <v>115</v>
      </c>
      <c r="B2555" s="34">
        <f>IF(ISNUMBER('Exhibit_B_-_Discount_Sheet'!B208),'Exhibit_B_-_Discount_Sheet'!B208,0)</f>
        <v>0</v>
      </c>
    </row>
    <row r="2556" spans="1:4" x14ac:dyDescent="0.25">
      <c r="A2556" s="9" t="s">
        <v>116</v>
      </c>
      <c r="B2556" s="34"/>
    </row>
    <row r="2557" spans="1:4" x14ac:dyDescent="0.25">
      <c r="A2557" s="9" t="s">
        <v>102</v>
      </c>
      <c r="B2557" s="10">
        <f>B2554- (B2555*B2554)</f>
        <v>0</v>
      </c>
    </row>
    <row r="2558" spans="1:4" ht="30" x14ac:dyDescent="0.25">
      <c r="A2558" s="11" t="s">
        <v>117</v>
      </c>
      <c r="B2558" s="35" t="s">
        <v>790</v>
      </c>
    </row>
    <row r="2560" spans="1:4" x14ac:dyDescent="0.25">
      <c r="A2560" s="71" t="s">
        <v>96</v>
      </c>
      <c r="B2560" s="71"/>
    </row>
    <row r="2561" spans="1:4" x14ac:dyDescent="0.25">
      <c r="A2561" s="4" t="s">
        <v>792</v>
      </c>
      <c r="B2561" s="5"/>
      <c r="C2561" t="str">
        <f>A2561</f>
        <v>Fortinet Security Fabric Security Operations Suite — 5-Year Term</v>
      </c>
      <c r="D2561" s="29">
        <f>B2572</f>
        <v>0</v>
      </c>
    </row>
    <row r="2562" spans="1:4" x14ac:dyDescent="0.25">
      <c r="A2562" s="72" t="s">
        <v>789</v>
      </c>
      <c r="B2562" s="72"/>
    </row>
    <row r="2563" spans="1:4" x14ac:dyDescent="0.25">
      <c r="A2563" s="73" t="s">
        <v>777</v>
      </c>
      <c r="B2563" s="73"/>
    </row>
    <row r="2564" spans="1:4" x14ac:dyDescent="0.25">
      <c r="A2564" s="73"/>
      <c r="B2564" s="73"/>
    </row>
    <row r="2565" spans="1:4" x14ac:dyDescent="0.25">
      <c r="A2565" s="73"/>
      <c r="B2565" s="73"/>
    </row>
    <row r="2566" spans="1:4" x14ac:dyDescent="0.25">
      <c r="A2566" s="73"/>
      <c r="B2566" s="73"/>
    </row>
    <row r="2567" spans="1:4" x14ac:dyDescent="0.25">
      <c r="A2567" s="70"/>
      <c r="B2567" s="70"/>
    </row>
    <row r="2568" spans="1:4" ht="45" x14ac:dyDescent="0.25">
      <c r="A2568" s="8" t="s">
        <v>113</v>
      </c>
      <c r="B2568" s="30" t="str">
        <f>A2561</f>
        <v>Fortinet Security Fabric Security Operations Suite — 5-Year Term</v>
      </c>
    </row>
    <row r="2569" spans="1:4" x14ac:dyDescent="0.25">
      <c r="A2569" s="9" t="s">
        <v>114</v>
      </c>
      <c r="B2569" s="33"/>
    </row>
    <row r="2570" spans="1:4" x14ac:dyDescent="0.25">
      <c r="A2570" s="9" t="s">
        <v>115</v>
      </c>
      <c r="B2570" s="34">
        <f>IF(ISNUMBER('Exhibit_B_-_Discount_Sheet'!B208),'Exhibit_B_-_Discount_Sheet'!B208,0)</f>
        <v>0</v>
      </c>
    </row>
    <row r="2571" spans="1:4" x14ac:dyDescent="0.25">
      <c r="A2571" s="9" t="s">
        <v>116</v>
      </c>
      <c r="B2571" s="34"/>
    </row>
    <row r="2572" spans="1:4" x14ac:dyDescent="0.25">
      <c r="A2572" s="9" t="s">
        <v>102</v>
      </c>
      <c r="B2572" s="10">
        <f>B2569- (B2570*B2569)</f>
        <v>0</v>
      </c>
    </row>
    <row r="2573" spans="1:4" ht="30" x14ac:dyDescent="0.25">
      <c r="A2573" s="11" t="s">
        <v>117</v>
      </c>
      <c r="B2573" s="35" t="s">
        <v>790</v>
      </c>
    </row>
    <row r="2575" spans="1:4" x14ac:dyDescent="0.25">
      <c r="A2575" s="71" t="s">
        <v>96</v>
      </c>
      <c r="B2575" s="71"/>
    </row>
    <row r="2576" spans="1:4" ht="30" x14ac:dyDescent="0.25">
      <c r="A2576" s="4" t="s">
        <v>793</v>
      </c>
      <c r="B2576" s="5"/>
      <c r="C2576" t="str">
        <f>A2576</f>
        <v>Arctic Wolf Aurora Platform with Endpoint Security and MDR — 1-Year Term</v>
      </c>
      <c r="D2576" s="29">
        <f>B2587</f>
        <v>0</v>
      </c>
    </row>
    <row r="2577" spans="1:4" x14ac:dyDescent="0.25">
      <c r="A2577" s="72" t="s">
        <v>794</v>
      </c>
      <c r="B2577" s="72"/>
    </row>
    <row r="2578" spans="1:4" x14ac:dyDescent="0.25">
      <c r="A2578" s="73" t="s">
        <v>772</v>
      </c>
      <c r="B2578" s="73"/>
    </row>
    <row r="2579" spans="1:4" x14ac:dyDescent="0.25">
      <c r="A2579" s="73"/>
      <c r="B2579" s="73"/>
    </row>
    <row r="2580" spans="1:4" x14ac:dyDescent="0.25">
      <c r="A2580" s="73"/>
      <c r="B2580" s="73"/>
    </row>
    <row r="2581" spans="1:4" x14ac:dyDescent="0.25">
      <c r="A2581" s="73"/>
      <c r="B2581" s="73"/>
    </row>
    <row r="2582" spans="1:4" x14ac:dyDescent="0.25">
      <c r="A2582" s="70"/>
      <c r="B2582" s="70"/>
    </row>
    <row r="2583" spans="1:4" ht="60" x14ac:dyDescent="0.25">
      <c r="A2583" s="8" t="s">
        <v>113</v>
      </c>
      <c r="B2583" s="30" t="str">
        <f>A2576</f>
        <v>Arctic Wolf Aurora Platform with Endpoint Security and MDR — 1-Year Term</v>
      </c>
    </row>
    <row r="2584" spans="1:4" x14ac:dyDescent="0.25">
      <c r="A2584" s="9" t="s">
        <v>114</v>
      </c>
      <c r="B2584" s="33"/>
    </row>
    <row r="2585" spans="1:4" x14ac:dyDescent="0.25">
      <c r="A2585" s="9" t="s">
        <v>115</v>
      </c>
      <c r="B2585" s="34">
        <f>IF(ISNUMBER('Exhibit_B_-_Discount_Sheet'!B209),'Exhibit_B_-_Discount_Sheet'!B209,0)</f>
        <v>0</v>
      </c>
    </row>
    <row r="2586" spans="1:4" x14ac:dyDescent="0.25">
      <c r="A2586" s="9" t="s">
        <v>116</v>
      </c>
      <c r="B2586" s="34"/>
    </row>
    <row r="2587" spans="1:4" x14ac:dyDescent="0.25">
      <c r="A2587" s="9" t="s">
        <v>102</v>
      </c>
      <c r="B2587" s="10">
        <f>B2584- (B2585*B2584)</f>
        <v>0</v>
      </c>
    </row>
    <row r="2588" spans="1:4" ht="30" x14ac:dyDescent="0.25">
      <c r="A2588" s="11" t="s">
        <v>117</v>
      </c>
      <c r="B2588" s="43" t="s">
        <v>795</v>
      </c>
    </row>
    <row r="2590" spans="1:4" x14ac:dyDescent="0.25">
      <c r="A2590" s="71" t="s">
        <v>96</v>
      </c>
      <c r="B2590" s="71"/>
    </row>
    <row r="2591" spans="1:4" ht="30" x14ac:dyDescent="0.25">
      <c r="A2591" s="4" t="s">
        <v>796</v>
      </c>
      <c r="B2591" s="5"/>
      <c r="C2591" t="str">
        <f>A2591</f>
        <v>Arctic Wolf Aurora Platform with Endpoint Security and MDR — 3-Year Term</v>
      </c>
      <c r="D2591" s="29">
        <f>B2602</f>
        <v>0</v>
      </c>
    </row>
    <row r="2592" spans="1:4" x14ac:dyDescent="0.25">
      <c r="A2592" s="72" t="s">
        <v>794</v>
      </c>
      <c r="B2592" s="72"/>
    </row>
    <row r="2593" spans="1:4" x14ac:dyDescent="0.25">
      <c r="A2593" s="73" t="s">
        <v>775</v>
      </c>
      <c r="B2593" s="73"/>
    </row>
    <row r="2594" spans="1:4" x14ac:dyDescent="0.25">
      <c r="A2594" s="73"/>
      <c r="B2594" s="73"/>
    </row>
    <row r="2595" spans="1:4" x14ac:dyDescent="0.25">
      <c r="A2595" s="73"/>
      <c r="B2595" s="73"/>
    </row>
    <row r="2596" spans="1:4" x14ac:dyDescent="0.25">
      <c r="A2596" s="73"/>
      <c r="B2596" s="73"/>
    </row>
    <row r="2597" spans="1:4" x14ac:dyDescent="0.25">
      <c r="A2597" s="70"/>
      <c r="B2597" s="70"/>
    </row>
    <row r="2598" spans="1:4" ht="60" x14ac:dyDescent="0.25">
      <c r="A2598" s="8" t="s">
        <v>113</v>
      </c>
      <c r="B2598" s="30" t="str">
        <f>A2591</f>
        <v>Arctic Wolf Aurora Platform with Endpoint Security and MDR — 3-Year Term</v>
      </c>
    </row>
    <row r="2599" spans="1:4" x14ac:dyDescent="0.25">
      <c r="A2599" s="9" t="s">
        <v>114</v>
      </c>
      <c r="B2599" s="33"/>
    </row>
    <row r="2600" spans="1:4" x14ac:dyDescent="0.25">
      <c r="A2600" s="9" t="s">
        <v>115</v>
      </c>
      <c r="B2600" s="34">
        <f>IF(ISNUMBER('Exhibit_B_-_Discount_Sheet'!B209),'Exhibit_B_-_Discount_Sheet'!B209,0)</f>
        <v>0</v>
      </c>
    </row>
    <row r="2601" spans="1:4" x14ac:dyDescent="0.25">
      <c r="A2601" s="9" t="s">
        <v>116</v>
      </c>
      <c r="B2601" s="34"/>
    </row>
    <row r="2602" spans="1:4" x14ac:dyDescent="0.25">
      <c r="A2602" s="9" t="s">
        <v>102</v>
      </c>
      <c r="B2602" s="10">
        <f>B2599- (B2600*B2599)</f>
        <v>0</v>
      </c>
    </row>
    <row r="2603" spans="1:4" ht="30" x14ac:dyDescent="0.25">
      <c r="A2603" s="11" t="s">
        <v>117</v>
      </c>
      <c r="B2603" s="35" t="s">
        <v>795</v>
      </c>
    </row>
    <row r="2605" spans="1:4" x14ac:dyDescent="0.25">
      <c r="A2605" s="71" t="s">
        <v>96</v>
      </c>
      <c r="B2605" s="71"/>
    </row>
    <row r="2606" spans="1:4" ht="30" x14ac:dyDescent="0.25">
      <c r="A2606" s="4" t="s">
        <v>797</v>
      </c>
      <c r="B2606" s="5"/>
      <c r="C2606" t="str">
        <f>A2606</f>
        <v>Arctic Wolf Aurora Platform with Endpoint Security and MDR — 5-Year Term</v>
      </c>
      <c r="D2606" s="29">
        <f>B2617</f>
        <v>0</v>
      </c>
    </row>
    <row r="2607" spans="1:4" x14ac:dyDescent="0.25">
      <c r="A2607" s="72" t="s">
        <v>794</v>
      </c>
      <c r="B2607" s="72"/>
    </row>
    <row r="2608" spans="1:4" x14ac:dyDescent="0.25">
      <c r="A2608" s="73" t="s">
        <v>777</v>
      </c>
      <c r="B2608" s="73"/>
    </row>
    <row r="2609" spans="1:4" x14ac:dyDescent="0.25">
      <c r="A2609" s="73"/>
      <c r="B2609" s="73"/>
    </row>
    <row r="2610" spans="1:4" x14ac:dyDescent="0.25">
      <c r="A2610" s="73"/>
      <c r="B2610" s="73"/>
    </row>
    <row r="2611" spans="1:4" x14ac:dyDescent="0.25">
      <c r="A2611" s="73"/>
      <c r="B2611" s="73"/>
    </row>
    <row r="2612" spans="1:4" x14ac:dyDescent="0.25">
      <c r="A2612" s="70"/>
      <c r="B2612" s="70"/>
    </row>
    <row r="2613" spans="1:4" ht="60" x14ac:dyDescent="0.25">
      <c r="A2613" s="8" t="s">
        <v>113</v>
      </c>
      <c r="B2613" s="30" t="str">
        <f>A2606</f>
        <v>Arctic Wolf Aurora Platform with Endpoint Security and MDR — 5-Year Term</v>
      </c>
    </row>
    <row r="2614" spans="1:4" x14ac:dyDescent="0.25">
      <c r="A2614" s="9" t="s">
        <v>114</v>
      </c>
      <c r="B2614" s="33"/>
    </row>
    <row r="2615" spans="1:4" x14ac:dyDescent="0.25">
      <c r="A2615" s="9" t="s">
        <v>115</v>
      </c>
      <c r="B2615" s="34">
        <f>IF(ISNUMBER('Exhibit_B_-_Discount_Sheet'!B209),'Exhibit_B_-_Discount_Sheet'!B209,0)</f>
        <v>0</v>
      </c>
    </row>
    <row r="2616" spans="1:4" x14ac:dyDescent="0.25">
      <c r="A2616" s="9" t="s">
        <v>116</v>
      </c>
      <c r="B2616" s="34"/>
    </row>
    <row r="2617" spans="1:4" x14ac:dyDescent="0.25">
      <c r="A2617" s="9" t="s">
        <v>102</v>
      </c>
      <c r="B2617" s="10">
        <f>B2614- (B2615*B2614)</f>
        <v>0</v>
      </c>
    </row>
    <row r="2618" spans="1:4" ht="30" x14ac:dyDescent="0.25">
      <c r="A2618" s="11" t="s">
        <v>117</v>
      </c>
      <c r="B2618" s="35" t="s">
        <v>795</v>
      </c>
    </row>
    <row r="2620" spans="1:4" x14ac:dyDescent="0.25">
      <c r="C2620" s="40" t="s">
        <v>798</v>
      </c>
      <c r="D2620" s="41">
        <f>SUM(D5:D2617)</f>
        <v>0</v>
      </c>
    </row>
  </sheetData>
  <mergeCells count="1200">
    <mergeCell ref="A2206:B2206"/>
    <mergeCell ref="A2207:B2207"/>
    <mergeCell ref="A2215:B2215"/>
    <mergeCell ref="A2217:B2217"/>
    <mergeCell ref="A2218:B2218"/>
    <mergeCell ref="A2219:B2219"/>
    <mergeCell ref="A2220:B2220"/>
    <mergeCell ref="A2221:B2221"/>
    <mergeCell ref="A2222:B2222"/>
    <mergeCell ref="A2160:B2160"/>
    <mergeCell ref="A2161:B2161"/>
    <mergeCell ref="A2162:B2162"/>
    <mergeCell ref="A2170:B2170"/>
    <mergeCell ref="A2172:B2172"/>
    <mergeCell ref="A2173:B2173"/>
    <mergeCell ref="A2174:B2174"/>
    <mergeCell ref="A2175:B2175"/>
    <mergeCell ref="A2176:B2176"/>
    <mergeCell ref="A2177:B2177"/>
    <mergeCell ref="A2185:B2185"/>
    <mergeCell ref="A2187:B2187"/>
    <mergeCell ref="A2188:B2188"/>
    <mergeCell ref="A2189:B2189"/>
    <mergeCell ref="A2190:B2190"/>
    <mergeCell ref="A2191:B2191"/>
    <mergeCell ref="A2192:B2192"/>
    <mergeCell ref="A2117:B2117"/>
    <mergeCell ref="A2125:B2125"/>
    <mergeCell ref="A2127:B2127"/>
    <mergeCell ref="A2128:B2128"/>
    <mergeCell ref="A2129:B2129"/>
    <mergeCell ref="A2130:B2130"/>
    <mergeCell ref="A2131:B2131"/>
    <mergeCell ref="A2132:B2132"/>
    <mergeCell ref="A2155:B2155"/>
    <mergeCell ref="A2157:B2157"/>
    <mergeCell ref="A2158:B2158"/>
    <mergeCell ref="A2159:B2159"/>
    <mergeCell ref="A2200:B2200"/>
    <mergeCell ref="A2202:B2202"/>
    <mergeCell ref="A2203:B2203"/>
    <mergeCell ref="A2204:B2204"/>
    <mergeCell ref="A2205:B2205"/>
    <mergeCell ref="A2537:B2537"/>
    <mergeCell ref="A2575:B2575"/>
    <mergeCell ref="A2577:B2577"/>
    <mergeCell ref="A2578:B2578"/>
    <mergeCell ref="A2579:B2579"/>
    <mergeCell ref="A2580:B2580"/>
    <mergeCell ref="A2581:B2581"/>
    <mergeCell ref="A2582:B2582"/>
    <mergeCell ref="A2490:B2490"/>
    <mergeCell ref="A2491:B2491"/>
    <mergeCell ref="A2492:B2492"/>
    <mergeCell ref="A2530:B2530"/>
    <mergeCell ref="A2532:B2532"/>
    <mergeCell ref="A2533:B2533"/>
    <mergeCell ref="A2534:B2534"/>
    <mergeCell ref="A2535:B2535"/>
    <mergeCell ref="A2536:B2536"/>
    <mergeCell ref="A2500:B2500"/>
    <mergeCell ref="A2502:B2502"/>
    <mergeCell ref="A2503:B2503"/>
    <mergeCell ref="A2504:B2504"/>
    <mergeCell ref="A2505:B2505"/>
    <mergeCell ref="A2506:B2506"/>
    <mergeCell ref="A2507:B2507"/>
    <mergeCell ref="A2515:B2515"/>
    <mergeCell ref="A2517:B2517"/>
    <mergeCell ref="A2518:B2518"/>
    <mergeCell ref="A2519:B2519"/>
    <mergeCell ref="A2520:B2520"/>
    <mergeCell ref="A2521:B2521"/>
    <mergeCell ref="A2522:B2522"/>
    <mergeCell ref="A2445:B2445"/>
    <mergeCell ref="A2446:B2446"/>
    <mergeCell ref="A2447:B2447"/>
    <mergeCell ref="A2485:B2485"/>
    <mergeCell ref="A2487:B2487"/>
    <mergeCell ref="A2488:B2488"/>
    <mergeCell ref="A2489:B2489"/>
    <mergeCell ref="A2457:B2457"/>
    <mergeCell ref="A2458:B2458"/>
    <mergeCell ref="A2459:B2459"/>
    <mergeCell ref="A2460:B2460"/>
    <mergeCell ref="A2461:B2461"/>
    <mergeCell ref="A2462:B2462"/>
    <mergeCell ref="A2470:B2470"/>
    <mergeCell ref="A2472:B2472"/>
    <mergeCell ref="A2473:B2473"/>
    <mergeCell ref="A2474:B2474"/>
    <mergeCell ref="A2475:B2475"/>
    <mergeCell ref="A2476:B2476"/>
    <mergeCell ref="A2477:B2477"/>
    <mergeCell ref="A2455:B2455"/>
    <mergeCell ref="A2442:B2442"/>
    <mergeCell ref="A2410:B2410"/>
    <mergeCell ref="A2412:B2412"/>
    <mergeCell ref="A2413:B2413"/>
    <mergeCell ref="A2414:B2414"/>
    <mergeCell ref="A2415:B2415"/>
    <mergeCell ref="A2416:B2416"/>
    <mergeCell ref="A2417:B2417"/>
    <mergeCell ref="A2425:B2425"/>
    <mergeCell ref="A2427:B2427"/>
    <mergeCell ref="A2428:B2428"/>
    <mergeCell ref="A2429:B2429"/>
    <mergeCell ref="A2430:B2430"/>
    <mergeCell ref="A2431:B2431"/>
    <mergeCell ref="A2432:B2432"/>
    <mergeCell ref="A2443:B2443"/>
    <mergeCell ref="A2444:B2444"/>
    <mergeCell ref="A1:D1"/>
    <mergeCell ref="A2:B2"/>
    <mergeCell ref="A4:B4"/>
    <mergeCell ref="A6:B6"/>
    <mergeCell ref="A7:B7"/>
    <mergeCell ref="A8:B8"/>
    <mergeCell ref="A22:B22"/>
    <mergeCell ref="A24:B24"/>
    <mergeCell ref="A25:B25"/>
    <mergeCell ref="A2395:B2395"/>
    <mergeCell ref="A2397:B2397"/>
    <mergeCell ref="A2398:B2398"/>
    <mergeCell ref="A2399:B2399"/>
    <mergeCell ref="A2400:B2400"/>
    <mergeCell ref="A2401:B2401"/>
    <mergeCell ref="A2402:B2402"/>
    <mergeCell ref="A2440:B2440"/>
    <mergeCell ref="A2050:B2050"/>
    <mergeCell ref="A2052:B2052"/>
    <mergeCell ref="A2053:B2053"/>
    <mergeCell ref="A2054:B2054"/>
    <mergeCell ref="A2055:B2055"/>
    <mergeCell ref="A2056:B2056"/>
    <mergeCell ref="A2057:B2057"/>
    <mergeCell ref="A2065:B2065"/>
    <mergeCell ref="A2067:B2067"/>
    <mergeCell ref="A2068:B2068"/>
    <mergeCell ref="A2069:B2069"/>
    <mergeCell ref="A2070:B2070"/>
    <mergeCell ref="A2071:B2071"/>
    <mergeCell ref="A2072:B2072"/>
    <mergeCell ref="A2080:B2080"/>
    <mergeCell ref="A42:B42"/>
    <mergeCell ref="A43:B43"/>
    <mergeCell ref="A44:B44"/>
    <mergeCell ref="A45:B45"/>
    <mergeCell ref="A46:B46"/>
    <mergeCell ref="A47:B47"/>
    <mergeCell ref="A29:B29"/>
    <mergeCell ref="A30:B30"/>
    <mergeCell ref="A31:B31"/>
    <mergeCell ref="A32:B32"/>
    <mergeCell ref="A40:B40"/>
    <mergeCell ref="A26:B26"/>
    <mergeCell ref="A27:B27"/>
    <mergeCell ref="A28:B28"/>
    <mergeCell ref="A9:B9"/>
    <mergeCell ref="A10:B10"/>
    <mergeCell ref="A11:B11"/>
    <mergeCell ref="A12:B12"/>
    <mergeCell ref="A13:B13"/>
    <mergeCell ref="A14:B14"/>
    <mergeCell ref="A68:B68"/>
    <mergeCell ref="A76:B76"/>
    <mergeCell ref="A78:B78"/>
    <mergeCell ref="A79:B79"/>
    <mergeCell ref="A80:B80"/>
    <mergeCell ref="A81:B81"/>
    <mergeCell ref="A62:B62"/>
    <mergeCell ref="A63:B63"/>
    <mergeCell ref="A64:B64"/>
    <mergeCell ref="A65:B65"/>
    <mergeCell ref="A66:B66"/>
    <mergeCell ref="A67:B67"/>
    <mergeCell ref="A48:B48"/>
    <mergeCell ref="A49:B49"/>
    <mergeCell ref="A50:B50"/>
    <mergeCell ref="A58:B58"/>
    <mergeCell ref="A60:B60"/>
    <mergeCell ref="A61:B61"/>
    <mergeCell ref="A102:B102"/>
    <mergeCell ref="A103:B103"/>
    <mergeCell ref="A104:B104"/>
    <mergeCell ref="A113:B113"/>
    <mergeCell ref="A115:B115"/>
    <mergeCell ref="A96:B96"/>
    <mergeCell ref="A97:B97"/>
    <mergeCell ref="A98:B98"/>
    <mergeCell ref="A99:B99"/>
    <mergeCell ref="A100:B100"/>
    <mergeCell ref="A101:B101"/>
    <mergeCell ref="A82:B82"/>
    <mergeCell ref="A83:B83"/>
    <mergeCell ref="A84:B84"/>
    <mergeCell ref="A85:B85"/>
    <mergeCell ref="A86:B86"/>
    <mergeCell ref="A94:B94"/>
    <mergeCell ref="A137:B137"/>
    <mergeCell ref="A138:B138"/>
    <mergeCell ref="A139:B139"/>
    <mergeCell ref="A140:B140"/>
    <mergeCell ref="A141:B141"/>
    <mergeCell ref="A142:B142"/>
    <mergeCell ref="A122:B122"/>
    <mergeCell ref="A123:B123"/>
    <mergeCell ref="A132:B132"/>
    <mergeCell ref="A134:B134"/>
    <mergeCell ref="A135:B135"/>
    <mergeCell ref="A136:B136"/>
    <mergeCell ref="A116:B116"/>
    <mergeCell ref="A117:B117"/>
    <mergeCell ref="A118:B118"/>
    <mergeCell ref="A119:B119"/>
    <mergeCell ref="A120:B120"/>
    <mergeCell ref="A121:B121"/>
    <mergeCell ref="A171:B171"/>
    <mergeCell ref="A172:B172"/>
    <mergeCell ref="A173:B173"/>
    <mergeCell ref="A174:B174"/>
    <mergeCell ref="A175:B175"/>
    <mergeCell ref="A176:B176"/>
    <mergeCell ref="A157:B157"/>
    <mergeCell ref="A158:B158"/>
    <mergeCell ref="A159:B159"/>
    <mergeCell ref="A160:B160"/>
    <mergeCell ref="A169:B169"/>
    <mergeCell ref="A150:B150"/>
    <mergeCell ref="A152:B152"/>
    <mergeCell ref="A153:B153"/>
    <mergeCell ref="A154:B154"/>
    <mergeCell ref="A155:B155"/>
    <mergeCell ref="A156:B156"/>
    <mergeCell ref="A198:B198"/>
    <mergeCell ref="A207:B207"/>
    <mergeCell ref="A209:B209"/>
    <mergeCell ref="A210:B210"/>
    <mergeCell ref="A211:B211"/>
    <mergeCell ref="A192:B192"/>
    <mergeCell ref="A193:B193"/>
    <mergeCell ref="A194:B194"/>
    <mergeCell ref="A195:B195"/>
    <mergeCell ref="A196:B196"/>
    <mergeCell ref="A197:B197"/>
    <mergeCell ref="A177:B177"/>
    <mergeCell ref="A178:B178"/>
    <mergeCell ref="A179:B179"/>
    <mergeCell ref="A188:B188"/>
    <mergeCell ref="A190:B190"/>
    <mergeCell ref="A191:B191"/>
    <mergeCell ref="A232:B232"/>
    <mergeCell ref="A233:B233"/>
    <mergeCell ref="A234:B234"/>
    <mergeCell ref="A235:B235"/>
    <mergeCell ref="A236:B236"/>
    <mergeCell ref="A245:B245"/>
    <mergeCell ref="A226:B226"/>
    <mergeCell ref="A228:B228"/>
    <mergeCell ref="A229:B229"/>
    <mergeCell ref="A230:B230"/>
    <mergeCell ref="A231:B231"/>
    <mergeCell ref="A212:B212"/>
    <mergeCell ref="A213:B213"/>
    <mergeCell ref="A214:B214"/>
    <mergeCell ref="A215:B215"/>
    <mergeCell ref="A216:B216"/>
    <mergeCell ref="A217:B217"/>
    <mergeCell ref="A273:B273"/>
    <mergeCell ref="A274:B274"/>
    <mergeCell ref="A283:B283"/>
    <mergeCell ref="A285:B285"/>
    <mergeCell ref="A286:B286"/>
    <mergeCell ref="A267:B267"/>
    <mergeCell ref="A268:B268"/>
    <mergeCell ref="A269:B269"/>
    <mergeCell ref="A270:B270"/>
    <mergeCell ref="A271:B271"/>
    <mergeCell ref="A272:B272"/>
    <mergeCell ref="A253:B253"/>
    <mergeCell ref="A254:B254"/>
    <mergeCell ref="A255:B255"/>
    <mergeCell ref="A264:B264"/>
    <mergeCell ref="A266:B266"/>
    <mergeCell ref="A247:B247"/>
    <mergeCell ref="A248:B248"/>
    <mergeCell ref="A249:B249"/>
    <mergeCell ref="A250:B250"/>
    <mergeCell ref="A251:B251"/>
    <mergeCell ref="A252:B252"/>
    <mergeCell ref="A308:B308"/>
    <mergeCell ref="A309:B309"/>
    <mergeCell ref="A310:B310"/>
    <mergeCell ref="A311:B311"/>
    <mergeCell ref="A312:B312"/>
    <mergeCell ref="A320:B320"/>
    <mergeCell ref="A302:B302"/>
    <mergeCell ref="A304:B304"/>
    <mergeCell ref="A305:B305"/>
    <mergeCell ref="A306:B306"/>
    <mergeCell ref="A307:B307"/>
    <mergeCell ref="A287:B287"/>
    <mergeCell ref="A288:B288"/>
    <mergeCell ref="A289:B289"/>
    <mergeCell ref="A290:B290"/>
    <mergeCell ref="A291:B291"/>
    <mergeCell ref="A293:B293"/>
    <mergeCell ref="A292:B292"/>
    <mergeCell ref="A407:B407"/>
    <mergeCell ref="A393:B393"/>
    <mergeCell ref="A395:B395"/>
    <mergeCell ref="A396:B396"/>
    <mergeCell ref="A362:B362"/>
    <mergeCell ref="A363:B363"/>
    <mergeCell ref="A360:B360"/>
    <mergeCell ref="A382:B382"/>
    <mergeCell ref="A373:B373"/>
    <mergeCell ref="A328:B328"/>
    <mergeCell ref="A329:B329"/>
    <mergeCell ref="A330:B330"/>
    <mergeCell ref="A338:B338"/>
    <mergeCell ref="A340:B340"/>
    <mergeCell ref="A341:B341"/>
    <mergeCell ref="A322:B322"/>
    <mergeCell ref="A323:B323"/>
    <mergeCell ref="A324:B324"/>
    <mergeCell ref="A325:B325"/>
    <mergeCell ref="A326:B326"/>
    <mergeCell ref="A327:B327"/>
    <mergeCell ref="A349:B349"/>
    <mergeCell ref="A351:B351"/>
    <mergeCell ref="A352:B352"/>
    <mergeCell ref="A371:B371"/>
    <mergeCell ref="A374:B374"/>
    <mergeCell ref="A384:B384"/>
    <mergeCell ref="A385:B385"/>
    <mergeCell ref="A404:B404"/>
    <mergeCell ref="A406:B406"/>
    <mergeCell ref="A635:B635"/>
    <mergeCell ref="A637:B637"/>
    <mergeCell ref="A638:B638"/>
    <mergeCell ref="A639:B639"/>
    <mergeCell ref="A640:B640"/>
    <mergeCell ref="A641:B641"/>
    <mergeCell ref="A415:B415"/>
    <mergeCell ref="A426:B426"/>
    <mergeCell ref="A428:B428"/>
    <mergeCell ref="A429:B429"/>
    <mergeCell ref="A417:B417"/>
    <mergeCell ref="A418:B418"/>
    <mergeCell ref="A437:B437"/>
    <mergeCell ref="A439:B439"/>
    <mergeCell ref="A440:B440"/>
    <mergeCell ref="A448:B448"/>
    <mergeCell ref="A450:B450"/>
    <mergeCell ref="A451:B451"/>
    <mergeCell ref="A459:B459"/>
    <mergeCell ref="A461:B461"/>
    <mergeCell ref="A462:B462"/>
    <mergeCell ref="A470:B470"/>
    <mergeCell ref="A472:B472"/>
    <mergeCell ref="A473:B473"/>
    <mergeCell ref="A514:B514"/>
    <mergeCell ref="A516:B516"/>
    <mergeCell ref="A517:B517"/>
    <mergeCell ref="A525:B525"/>
    <mergeCell ref="A527:B527"/>
    <mergeCell ref="A528:B528"/>
    <mergeCell ref="A536:B536"/>
    <mergeCell ref="A538:B538"/>
    <mergeCell ref="A671:B671"/>
    <mergeCell ref="A673:B673"/>
    <mergeCell ref="A674:B674"/>
    <mergeCell ref="A675:B675"/>
    <mergeCell ref="A676:B676"/>
    <mergeCell ref="A677:B677"/>
    <mergeCell ref="A657:B657"/>
    <mergeCell ref="A658:B658"/>
    <mergeCell ref="A659:B659"/>
    <mergeCell ref="A660:B660"/>
    <mergeCell ref="A661:B661"/>
    <mergeCell ref="A662:B662"/>
    <mergeCell ref="A642:B642"/>
    <mergeCell ref="A644:B644"/>
    <mergeCell ref="A645:B645"/>
    <mergeCell ref="A653:B653"/>
    <mergeCell ref="A655:B655"/>
    <mergeCell ref="A656:B656"/>
    <mergeCell ref="A643:B643"/>
    <mergeCell ref="A707:B707"/>
    <mergeCell ref="A708:B708"/>
    <mergeCell ref="A709:B709"/>
    <mergeCell ref="A710:B710"/>
    <mergeCell ref="A711:B711"/>
    <mergeCell ref="A712:B712"/>
    <mergeCell ref="A692:B692"/>
    <mergeCell ref="A693:B693"/>
    <mergeCell ref="A694:B694"/>
    <mergeCell ref="A695:B695"/>
    <mergeCell ref="A696:B696"/>
    <mergeCell ref="A705:B705"/>
    <mergeCell ref="A678:B678"/>
    <mergeCell ref="A679:B679"/>
    <mergeCell ref="A680:B680"/>
    <mergeCell ref="A688:B688"/>
    <mergeCell ref="A690:B690"/>
    <mergeCell ref="A691:B691"/>
    <mergeCell ref="A742:B742"/>
    <mergeCell ref="A743:B743"/>
    <mergeCell ref="A744:B744"/>
    <mergeCell ref="A745:B745"/>
    <mergeCell ref="A746:B746"/>
    <mergeCell ref="A747:B747"/>
    <mergeCell ref="A739:B739"/>
    <mergeCell ref="A741:B741"/>
    <mergeCell ref="A726:B726"/>
    <mergeCell ref="A727:B727"/>
    <mergeCell ref="A728:B728"/>
    <mergeCell ref="A729:B729"/>
    <mergeCell ref="A730:B730"/>
    <mergeCell ref="A731:B731"/>
    <mergeCell ref="A713:B713"/>
    <mergeCell ref="A714:B714"/>
    <mergeCell ref="A722:B722"/>
    <mergeCell ref="A724:B724"/>
    <mergeCell ref="A725:B725"/>
    <mergeCell ref="A776:B776"/>
    <mergeCell ref="A777:B777"/>
    <mergeCell ref="A778:B778"/>
    <mergeCell ref="A779:B779"/>
    <mergeCell ref="A780:B780"/>
    <mergeCell ref="A781:B781"/>
    <mergeCell ref="A762:B762"/>
    <mergeCell ref="A763:B763"/>
    <mergeCell ref="A764:B764"/>
    <mergeCell ref="A765:B765"/>
    <mergeCell ref="A774:B774"/>
    <mergeCell ref="A748:B748"/>
    <mergeCell ref="A756:B756"/>
    <mergeCell ref="A758:B758"/>
    <mergeCell ref="A759:B759"/>
    <mergeCell ref="A760:B760"/>
    <mergeCell ref="A761:B761"/>
    <mergeCell ref="A827:B827"/>
    <mergeCell ref="A828:B828"/>
    <mergeCell ref="A829:B829"/>
    <mergeCell ref="A830:B830"/>
    <mergeCell ref="A831:B831"/>
    <mergeCell ref="A811:B811"/>
    <mergeCell ref="A812:B812"/>
    <mergeCell ref="A813:B813"/>
    <mergeCell ref="A814:B814"/>
    <mergeCell ref="A815:B815"/>
    <mergeCell ref="A796:B796"/>
    <mergeCell ref="A797:B797"/>
    <mergeCell ref="A798:B798"/>
    <mergeCell ref="A799:B799"/>
    <mergeCell ref="A808:B808"/>
    <mergeCell ref="A810:B810"/>
    <mergeCell ref="A782:B782"/>
    <mergeCell ref="A783:B783"/>
    <mergeCell ref="A791:B791"/>
    <mergeCell ref="A793:B793"/>
    <mergeCell ref="A794:B794"/>
    <mergeCell ref="A795:B795"/>
    <mergeCell ref="A932:B932"/>
    <mergeCell ref="A933:B933"/>
    <mergeCell ref="A934:B934"/>
    <mergeCell ref="A935:B935"/>
    <mergeCell ref="A936:B936"/>
    <mergeCell ref="A881:B881"/>
    <mergeCell ref="A882:B882"/>
    <mergeCell ref="A929:B929"/>
    <mergeCell ref="A930:B930"/>
    <mergeCell ref="A931:B931"/>
    <mergeCell ref="A832:B832"/>
    <mergeCell ref="A878:B878"/>
    <mergeCell ref="A879:B879"/>
    <mergeCell ref="A880:B880"/>
    <mergeCell ref="A883:B883"/>
    <mergeCell ref="A884:B884"/>
    <mergeCell ref="A885:B885"/>
    <mergeCell ref="A927:B927"/>
    <mergeCell ref="A893:B893"/>
    <mergeCell ref="A895:B895"/>
    <mergeCell ref="A896:B896"/>
    <mergeCell ref="A897:B897"/>
    <mergeCell ref="A898:B898"/>
    <mergeCell ref="A899:B899"/>
    <mergeCell ref="A900:B900"/>
    <mergeCell ref="A901:B901"/>
    <mergeCell ref="A902:B902"/>
    <mergeCell ref="A910:B910"/>
    <mergeCell ref="A912:B912"/>
    <mergeCell ref="A1088:B1088"/>
    <mergeCell ref="A1089:B1089"/>
    <mergeCell ref="A1090:B1090"/>
    <mergeCell ref="A1091:B1091"/>
    <mergeCell ref="A1092:B1092"/>
    <mergeCell ref="A1093:B1093"/>
    <mergeCell ref="A1095:B1095"/>
    <mergeCell ref="A1038:B1038"/>
    <mergeCell ref="A1039:B1039"/>
    <mergeCell ref="A1040:B1040"/>
    <mergeCell ref="A1041:B1041"/>
    <mergeCell ref="A1042:B1042"/>
    <mergeCell ref="A1086:B1086"/>
    <mergeCell ref="A984:B984"/>
    <mergeCell ref="A985:B985"/>
    <mergeCell ref="A986:B986"/>
    <mergeCell ref="A1035:B1035"/>
    <mergeCell ref="A1037:B1037"/>
    <mergeCell ref="A987:B987"/>
    <mergeCell ref="A1043:B1043"/>
    <mergeCell ref="A1044:B1044"/>
    <mergeCell ref="A1052:B1052"/>
    <mergeCell ref="A1054:B1054"/>
    <mergeCell ref="A1055:B1055"/>
    <mergeCell ref="A1056:B1056"/>
    <mergeCell ref="A1057:B1057"/>
    <mergeCell ref="A1058:B1058"/>
    <mergeCell ref="A1059:B1059"/>
    <mergeCell ref="A1060:B1060"/>
    <mergeCell ref="A1061:B1061"/>
    <mergeCell ref="A1069:B1069"/>
    <mergeCell ref="A1073:B1073"/>
    <mergeCell ref="A1188:B1188"/>
    <mergeCell ref="A1190:B1190"/>
    <mergeCell ref="A1154:B1154"/>
    <mergeCell ref="A1156:B1156"/>
    <mergeCell ref="A1157:B1157"/>
    <mergeCell ref="A1158:B1158"/>
    <mergeCell ref="A1159:B1159"/>
    <mergeCell ref="A1160:B1160"/>
    <mergeCell ref="A1161:B1161"/>
    <mergeCell ref="A1162:B1162"/>
    <mergeCell ref="A1163:B1163"/>
    <mergeCell ref="A1171:B1171"/>
    <mergeCell ref="A1173:B1173"/>
    <mergeCell ref="A1174:B1174"/>
    <mergeCell ref="A1094:B1094"/>
    <mergeCell ref="A1137:B1137"/>
    <mergeCell ref="A1139:B1139"/>
    <mergeCell ref="A1140:B1140"/>
    <mergeCell ref="A1141:B1141"/>
    <mergeCell ref="A1142:B1142"/>
    <mergeCell ref="A1231:B1231"/>
    <mergeCell ref="A1232:B1232"/>
    <mergeCell ref="A1269:B1269"/>
    <mergeCell ref="A1271:B1271"/>
    <mergeCell ref="A1241:B1241"/>
    <mergeCell ref="A1243:B1243"/>
    <mergeCell ref="A1244:B1244"/>
    <mergeCell ref="A1245:B1245"/>
    <mergeCell ref="A1246:B1246"/>
    <mergeCell ref="A1255:B1255"/>
    <mergeCell ref="A1257:B1257"/>
    <mergeCell ref="A1258:B1258"/>
    <mergeCell ref="A1259:B1259"/>
    <mergeCell ref="A1260:B1260"/>
    <mergeCell ref="A1191:B1191"/>
    <mergeCell ref="A1192:B1192"/>
    <mergeCell ref="A1193:B1193"/>
    <mergeCell ref="A1227:B1227"/>
    <mergeCell ref="A1229:B1229"/>
    <mergeCell ref="A1230:B1230"/>
    <mergeCell ref="A1219:B1219"/>
    <mergeCell ref="A1433:B1433"/>
    <mergeCell ref="A1434:B1434"/>
    <mergeCell ref="A1435:B1435"/>
    <mergeCell ref="A1436:B1436"/>
    <mergeCell ref="A1437:B1437"/>
    <mergeCell ref="A1438:B1438"/>
    <mergeCell ref="A1395:B1395"/>
    <mergeCell ref="A1396:B1396"/>
    <mergeCell ref="A1431:B1431"/>
    <mergeCell ref="A1358:B1358"/>
    <mergeCell ref="A1392:B1392"/>
    <mergeCell ref="A1394:B1394"/>
    <mergeCell ref="A1397:B1397"/>
    <mergeCell ref="A1353:B1353"/>
    <mergeCell ref="A1355:B1355"/>
    <mergeCell ref="A1356:B1356"/>
    <mergeCell ref="A1357:B1357"/>
    <mergeCell ref="A1422:B1422"/>
    <mergeCell ref="A1423:B1423"/>
    <mergeCell ref="A1405:B1405"/>
    <mergeCell ref="A1407:B1407"/>
    <mergeCell ref="A1408:B1408"/>
    <mergeCell ref="A1409:B1409"/>
    <mergeCell ref="A1410:B1410"/>
    <mergeCell ref="A1418:B1418"/>
    <mergeCell ref="A1420:B1420"/>
    <mergeCell ref="A1421:B1421"/>
    <mergeCell ref="A1366:B1366"/>
    <mergeCell ref="A1368:B1368"/>
    <mergeCell ref="A1369:B1369"/>
    <mergeCell ref="A1370:B1370"/>
    <mergeCell ref="A1371:B1371"/>
    <mergeCell ref="A1468:B1468"/>
    <mergeCell ref="A1469:B1469"/>
    <mergeCell ref="A1470:B1470"/>
    <mergeCell ref="A1471:B1471"/>
    <mergeCell ref="A1453:B1453"/>
    <mergeCell ref="A1454:B1454"/>
    <mergeCell ref="A1463:B1463"/>
    <mergeCell ref="A1465:B1465"/>
    <mergeCell ref="A1466:B1466"/>
    <mergeCell ref="A1467:B1467"/>
    <mergeCell ref="A1455:B1455"/>
    <mergeCell ref="A1439:B1439"/>
    <mergeCell ref="A1447:B1447"/>
    <mergeCell ref="A1449:B1449"/>
    <mergeCell ref="A1450:B1450"/>
    <mergeCell ref="A1451:B1451"/>
    <mergeCell ref="A1452:B1452"/>
    <mergeCell ref="A1513:B1513"/>
    <mergeCell ref="A1479:B1479"/>
    <mergeCell ref="A1481:B1481"/>
    <mergeCell ref="A1482:B1482"/>
    <mergeCell ref="A1483:B1483"/>
    <mergeCell ref="A1484:B1484"/>
    <mergeCell ref="A1485:B1485"/>
    <mergeCell ref="A1486:B1486"/>
    <mergeCell ref="A1487:B1487"/>
    <mergeCell ref="A1517:B1517"/>
    <mergeCell ref="A1514:B1514"/>
    <mergeCell ref="A1515:B1515"/>
    <mergeCell ref="A1516:B1516"/>
    <mergeCell ref="A1497:B1497"/>
    <mergeCell ref="A1498:B1498"/>
    <mergeCell ref="A1499:B1499"/>
    <mergeCell ref="A1500:B1500"/>
    <mergeCell ref="A1501:B1501"/>
    <mergeCell ref="A1502:B1502"/>
    <mergeCell ref="A1545:B1545"/>
    <mergeCell ref="A1546:B1546"/>
    <mergeCell ref="A1547:B1547"/>
    <mergeCell ref="A1555:B1555"/>
    <mergeCell ref="A1557:B1557"/>
    <mergeCell ref="A1558:B1558"/>
    <mergeCell ref="A1559:B1559"/>
    <mergeCell ref="A1560:B1560"/>
    <mergeCell ref="A1561:B1561"/>
    <mergeCell ref="A1540:B1540"/>
    <mergeCell ref="A1542:B1542"/>
    <mergeCell ref="A1543:B1543"/>
    <mergeCell ref="A1544:B1544"/>
    <mergeCell ref="A663:B663"/>
    <mergeCell ref="A697:B697"/>
    <mergeCell ref="A800:B800"/>
    <mergeCell ref="A816:B816"/>
    <mergeCell ref="A817:B817"/>
    <mergeCell ref="A825:B825"/>
    <mergeCell ref="A833:B833"/>
    <mergeCell ref="A834:B834"/>
    <mergeCell ref="A876:B876"/>
    <mergeCell ref="A1527:B1527"/>
    <mergeCell ref="A1528:B1528"/>
    <mergeCell ref="A1529:B1529"/>
    <mergeCell ref="A1530:B1530"/>
    <mergeCell ref="A1531:B1531"/>
    <mergeCell ref="A1532:B1532"/>
    <mergeCell ref="A1495:B1495"/>
    <mergeCell ref="A1525:B1525"/>
    <mergeCell ref="A1510:B1510"/>
    <mergeCell ref="A1512:B1512"/>
    <mergeCell ref="A1665:B1665"/>
    <mergeCell ref="A1666:B1666"/>
    <mergeCell ref="A1667:B1667"/>
    <mergeCell ref="A1562:B1562"/>
    <mergeCell ref="A1585:B1585"/>
    <mergeCell ref="A1587:B1587"/>
    <mergeCell ref="A1588:B1588"/>
    <mergeCell ref="A1589:B1589"/>
    <mergeCell ref="A1590:B1590"/>
    <mergeCell ref="A1591:B1591"/>
    <mergeCell ref="A1592:B1592"/>
    <mergeCell ref="A1630:B1630"/>
    <mergeCell ref="A1570:B1570"/>
    <mergeCell ref="A1572:B1572"/>
    <mergeCell ref="A1573:B1573"/>
    <mergeCell ref="A1574:B1574"/>
    <mergeCell ref="A1575:B1575"/>
    <mergeCell ref="A1576:B1576"/>
    <mergeCell ref="A1577:B1577"/>
    <mergeCell ref="A1600:B1600"/>
    <mergeCell ref="A1602:B1602"/>
    <mergeCell ref="A1603:B1603"/>
    <mergeCell ref="A1604:B1604"/>
    <mergeCell ref="A1605:B1605"/>
    <mergeCell ref="A1606:B1606"/>
    <mergeCell ref="A1607:B1607"/>
    <mergeCell ref="A1615:B1615"/>
    <mergeCell ref="A1693:B1693"/>
    <mergeCell ref="A1694:B1694"/>
    <mergeCell ref="A1695:B1695"/>
    <mergeCell ref="A1696:B1696"/>
    <mergeCell ref="A1697:B1697"/>
    <mergeCell ref="A1705:B1705"/>
    <mergeCell ref="A1707:B1707"/>
    <mergeCell ref="A1708:B1708"/>
    <mergeCell ref="A1709:B1709"/>
    <mergeCell ref="A1710:B1710"/>
    <mergeCell ref="A1711:B1711"/>
    <mergeCell ref="A1712:B1712"/>
    <mergeCell ref="A1632:B1632"/>
    <mergeCell ref="A1633:B1633"/>
    <mergeCell ref="A1634:B1634"/>
    <mergeCell ref="A1635:B1635"/>
    <mergeCell ref="A1636:B1636"/>
    <mergeCell ref="A1637:B1637"/>
    <mergeCell ref="A1675:B1675"/>
    <mergeCell ref="A1677:B1677"/>
    <mergeCell ref="A1678:B1678"/>
    <mergeCell ref="A1645:B1645"/>
    <mergeCell ref="A1647:B1647"/>
    <mergeCell ref="A1648:B1648"/>
    <mergeCell ref="A1649:B1649"/>
    <mergeCell ref="A1650:B1650"/>
    <mergeCell ref="A1651:B1651"/>
    <mergeCell ref="A1652:B1652"/>
    <mergeCell ref="A1660:B1660"/>
    <mergeCell ref="A1662:B1662"/>
    <mergeCell ref="A1663:B1663"/>
    <mergeCell ref="A1664:B1664"/>
    <mergeCell ref="A1855:B1855"/>
    <mergeCell ref="A1857:B1857"/>
    <mergeCell ref="A1842:B1842"/>
    <mergeCell ref="A1843:B1843"/>
    <mergeCell ref="A1844:B1844"/>
    <mergeCell ref="A1845:B1845"/>
    <mergeCell ref="A1846:B1846"/>
    <mergeCell ref="A1847:B1847"/>
    <mergeCell ref="A1726:B1726"/>
    <mergeCell ref="A1727:B1727"/>
    <mergeCell ref="A1765:B1765"/>
    <mergeCell ref="A1767:B1767"/>
    <mergeCell ref="A1768:B1768"/>
    <mergeCell ref="A1769:B1769"/>
    <mergeCell ref="A1770:B1770"/>
    <mergeCell ref="A1771:B1771"/>
    <mergeCell ref="A1772:B1772"/>
    <mergeCell ref="A1737:B1737"/>
    <mergeCell ref="A1738:B1738"/>
    <mergeCell ref="A1739:B1739"/>
    <mergeCell ref="A1740:B1740"/>
    <mergeCell ref="A1741:B1741"/>
    <mergeCell ref="A1742:B1742"/>
    <mergeCell ref="A1750:B1750"/>
    <mergeCell ref="A1752:B1752"/>
    <mergeCell ref="A1753:B1753"/>
    <mergeCell ref="A1754:B1754"/>
    <mergeCell ref="A1755:B1755"/>
    <mergeCell ref="A1756:B1756"/>
    <mergeCell ref="A1757:B1757"/>
    <mergeCell ref="A1825:B1825"/>
    <mergeCell ref="A1827:B1827"/>
    <mergeCell ref="A1875:B1875"/>
    <mergeCell ref="A1876:B1876"/>
    <mergeCell ref="A1877:B1877"/>
    <mergeCell ref="A1885:B1885"/>
    <mergeCell ref="A1887:B1887"/>
    <mergeCell ref="A1888:B1888"/>
    <mergeCell ref="A1889:B1889"/>
    <mergeCell ref="A1890:B1890"/>
    <mergeCell ref="A1891:B1891"/>
    <mergeCell ref="A1858:B1858"/>
    <mergeCell ref="A1859:B1859"/>
    <mergeCell ref="A1860:B1860"/>
    <mergeCell ref="A1861:B1861"/>
    <mergeCell ref="A1862:B1862"/>
    <mergeCell ref="A1870:B1870"/>
    <mergeCell ref="A1872:B1872"/>
    <mergeCell ref="A1873:B1873"/>
    <mergeCell ref="A1874:B1874"/>
    <mergeCell ref="A1917:B1917"/>
    <mergeCell ref="A1918:B1918"/>
    <mergeCell ref="A1919:B1919"/>
    <mergeCell ref="A1920:B1920"/>
    <mergeCell ref="A1921:B1921"/>
    <mergeCell ref="A1922:B1922"/>
    <mergeCell ref="A1945:B1945"/>
    <mergeCell ref="A1947:B1947"/>
    <mergeCell ref="A1948:B1948"/>
    <mergeCell ref="A1892:B1892"/>
    <mergeCell ref="A1900:B1900"/>
    <mergeCell ref="A1902:B1902"/>
    <mergeCell ref="A1903:B1903"/>
    <mergeCell ref="A1904:B1904"/>
    <mergeCell ref="A1905:B1905"/>
    <mergeCell ref="A1906:B1906"/>
    <mergeCell ref="A1907:B1907"/>
    <mergeCell ref="A1915:B1915"/>
    <mergeCell ref="A1966:B1966"/>
    <mergeCell ref="A1967:B1967"/>
    <mergeCell ref="A1975:B1975"/>
    <mergeCell ref="A1977:B1977"/>
    <mergeCell ref="A1978:B1978"/>
    <mergeCell ref="A1979:B1979"/>
    <mergeCell ref="A1980:B1980"/>
    <mergeCell ref="A1981:B1981"/>
    <mergeCell ref="A1982:B1982"/>
    <mergeCell ref="A1949:B1949"/>
    <mergeCell ref="A1950:B1950"/>
    <mergeCell ref="A1951:B1951"/>
    <mergeCell ref="A1952:B1952"/>
    <mergeCell ref="A1960:B1960"/>
    <mergeCell ref="A1962:B1962"/>
    <mergeCell ref="A1963:B1963"/>
    <mergeCell ref="A1964:B1964"/>
    <mergeCell ref="A1965:B1965"/>
    <mergeCell ref="A2233:B2233"/>
    <mergeCell ref="A2234:B2234"/>
    <mergeCell ref="A2235:B2235"/>
    <mergeCell ref="A2236:B2236"/>
    <mergeCell ref="A2237:B2237"/>
    <mergeCell ref="A2245:B2245"/>
    <mergeCell ref="A2247:B2247"/>
    <mergeCell ref="A2248:B2248"/>
    <mergeCell ref="A2249:B2249"/>
    <mergeCell ref="A2020:B2020"/>
    <mergeCell ref="A2022:B2022"/>
    <mergeCell ref="A2023:B2023"/>
    <mergeCell ref="A2024:B2024"/>
    <mergeCell ref="A2025:B2025"/>
    <mergeCell ref="A2026:B2026"/>
    <mergeCell ref="A2027:B2027"/>
    <mergeCell ref="A2230:B2230"/>
    <mergeCell ref="A2232:B2232"/>
    <mergeCell ref="A2082:B2082"/>
    <mergeCell ref="A2083:B2083"/>
    <mergeCell ref="A2084:B2084"/>
    <mergeCell ref="A2085:B2085"/>
    <mergeCell ref="A2086:B2086"/>
    <mergeCell ref="A2087:B2087"/>
    <mergeCell ref="A2095:B2095"/>
    <mergeCell ref="A2097:B2097"/>
    <mergeCell ref="A2098:B2098"/>
    <mergeCell ref="A2099:B2099"/>
    <mergeCell ref="A2100:B2100"/>
    <mergeCell ref="A2101:B2101"/>
    <mergeCell ref="A2102:B2102"/>
    <mergeCell ref="A2110:B2110"/>
    <mergeCell ref="A2267:B2267"/>
    <mergeCell ref="A2275:B2275"/>
    <mergeCell ref="A2277:B2277"/>
    <mergeCell ref="A2278:B2278"/>
    <mergeCell ref="A2279:B2279"/>
    <mergeCell ref="A2280:B2280"/>
    <mergeCell ref="A2281:B2281"/>
    <mergeCell ref="A2282:B2282"/>
    <mergeCell ref="A2290:B2290"/>
    <mergeCell ref="A2250:B2250"/>
    <mergeCell ref="A2251:B2251"/>
    <mergeCell ref="A2252:B2252"/>
    <mergeCell ref="A2260:B2260"/>
    <mergeCell ref="A2262:B2262"/>
    <mergeCell ref="A2263:B2263"/>
    <mergeCell ref="A2264:B2264"/>
    <mergeCell ref="A2265:B2265"/>
    <mergeCell ref="A2266:B2266"/>
    <mergeCell ref="A2338:B2338"/>
    <mergeCell ref="A2339:B2339"/>
    <mergeCell ref="A2305:B2305"/>
    <mergeCell ref="A2307:B2307"/>
    <mergeCell ref="A2308:B2308"/>
    <mergeCell ref="A2309:B2309"/>
    <mergeCell ref="A2310:B2310"/>
    <mergeCell ref="A2311:B2311"/>
    <mergeCell ref="A2312:B2312"/>
    <mergeCell ref="A2320:B2320"/>
    <mergeCell ref="A2322:B2322"/>
    <mergeCell ref="A2292:B2292"/>
    <mergeCell ref="A2293:B2293"/>
    <mergeCell ref="A2294:B2294"/>
    <mergeCell ref="A2295:B2295"/>
    <mergeCell ref="A2296:B2296"/>
    <mergeCell ref="A2297:B2297"/>
    <mergeCell ref="A2380:B2380"/>
    <mergeCell ref="A2382:B2382"/>
    <mergeCell ref="A2383:B2383"/>
    <mergeCell ref="A2384:B2384"/>
    <mergeCell ref="A2385:B2385"/>
    <mergeCell ref="A2386:B2386"/>
    <mergeCell ref="A2387:B2387"/>
    <mergeCell ref="A2357:B2357"/>
    <mergeCell ref="A2365:B2365"/>
    <mergeCell ref="A2367:B2367"/>
    <mergeCell ref="A2368:B2368"/>
    <mergeCell ref="A2369:B2369"/>
    <mergeCell ref="A2370:B2370"/>
    <mergeCell ref="A2371:B2371"/>
    <mergeCell ref="A2372:B2372"/>
    <mergeCell ref="A2340:B2340"/>
    <mergeCell ref="A2341:B2341"/>
    <mergeCell ref="A2342:B2342"/>
    <mergeCell ref="A2350:B2350"/>
    <mergeCell ref="A2352:B2352"/>
    <mergeCell ref="A2353:B2353"/>
    <mergeCell ref="A2354:B2354"/>
    <mergeCell ref="A2355:B2355"/>
    <mergeCell ref="A2356:B2356"/>
    <mergeCell ref="A539:B539"/>
    <mergeCell ref="A481:B481"/>
    <mergeCell ref="A483:B483"/>
    <mergeCell ref="A484:B484"/>
    <mergeCell ref="A492:B492"/>
    <mergeCell ref="A494:B494"/>
    <mergeCell ref="A495:B495"/>
    <mergeCell ref="A503:B503"/>
    <mergeCell ref="A505:B505"/>
    <mergeCell ref="A506:B506"/>
    <mergeCell ref="A613:B613"/>
    <mergeCell ref="A615:B615"/>
    <mergeCell ref="A616:B616"/>
    <mergeCell ref="A624:B624"/>
    <mergeCell ref="A626:B626"/>
    <mergeCell ref="A627:B627"/>
    <mergeCell ref="A572:B572"/>
    <mergeCell ref="A580:B580"/>
    <mergeCell ref="A582:B582"/>
    <mergeCell ref="A583:B583"/>
    <mergeCell ref="A591:B591"/>
    <mergeCell ref="A593:B593"/>
    <mergeCell ref="A594:B594"/>
    <mergeCell ref="A602:B602"/>
    <mergeCell ref="A604:B604"/>
    <mergeCell ref="A547:B547"/>
    <mergeCell ref="A549:B549"/>
    <mergeCell ref="A550:B550"/>
    <mergeCell ref="A558:B558"/>
    <mergeCell ref="A560:B560"/>
    <mergeCell ref="A561:B561"/>
    <mergeCell ref="A569:B569"/>
    <mergeCell ref="A571:B571"/>
    <mergeCell ref="A605:B605"/>
    <mergeCell ref="A1175:B1175"/>
    <mergeCell ref="A1176:B1176"/>
    <mergeCell ref="A1177:B1177"/>
    <mergeCell ref="A1178:B1178"/>
    <mergeCell ref="A1179:B1179"/>
    <mergeCell ref="A1180:B1180"/>
    <mergeCell ref="A1103:B1103"/>
    <mergeCell ref="A1105:B1105"/>
    <mergeCell ref="A1106:B1106"/>
    <mergeCell ref="A1107:B1107"/>
    <mergeCell ref="A1108:B1108"/>
    <mergeCell ref="A1109:B1109"/>
    <mergeCell ref="A1110:B1110"/>
    <mergeCell ref="A1111:B1111"/>
    <mergeCell ref="A1112:B1112"/>
    <mergeCell ref="A1120:B1120"/>
    <mergeCell ref="A1122:B1122"/>
    <mergeCell ref="A1123:B1123"/>
    <mergeCell ref="A1124:B1124"/>
    <mergeCell ref="A1125:B1125"/>
    <mergeCell ref="A1126:B1126"/>
    <mergeCell ref="A1127:B1127"/>
    <mergeCell ref="A1128:B1128"/>
    <mergeCell ref="A1129:B1129"/>
    <mergeCell ref="A1143:B1143"/>
    <mergeCell ref="A1144:B1144"/>
    <mergeCell ref="A1145:B1145"/>
    <mergeCell ref="A1146:B1146"/>
    <mergeCell ref="A1071:B1071"/>
    <mergeCell ref="A1072:B1072"/>
    <mergeCell ref="A966:B966"/>
    <mergeCell ref="A967:B967"/>
    <mergeCell ref="A968:B968"/>
    <mergeCell ref="A969:B969"/>
    <mergeCell ref="A1074:B1074"/>
    <mergeCell ref="A1075:B1075"/>
    <mergeCell ref="A1076:B1076"/>
    <mergeCell ref="A1077:B1077"/>
    <mergeCell ref="A1078:B1078"/>
    <mergeCell ref="A997:B997"/>
    <mergeCell ref="A999:B999"/>
    <mergeCell ref="A1000:B1000"/>
    <mergeCell ref="A1001:B1001"/>
    <mergeCell ref="A1002:B1002"/>
    <mergeCell ref="A1003:B1003"/>
    <mergeCell ref="A1004:B1004"/>
    <mergeCell ref="A1005:B1005"/>
    <mergeCell ref="A1006:B1006"/>
    <mergeCell ref="A1016:B1016"/>
    <mergeCell ref="A1018:B1018"/>
    <mergeCell ref="A1019:B1019"/>
    <mergeCell ref="A1020:B1020"/>
    <mergeCell ref="A1021:B1021"/>
    <mergeCell ref="A1022:B1022"/>
    <mergeCell ref="A1023:B1023"/>
    <mergeCell ref="A1025:B1025"/>
    <mergeCell ref="A970:B970"/>
    <mergeCell ref="A978:B978"/>
    <mergeCell ref="A980:B980"/>
    <mergeCell ref="A981:B981"/>
    <mergeCell ref="A982:B982"/>
    <mergeCell ref="A983:B983"/>
    <mergeCell ref="A842:B842"/>
    <mergeCell ref="A844:B844"/>
    <mergeCell ref="A845:B845"/>
    <mergeCell ref="A846:B846"/>
    <mergeCell ref="A847:B847"/>
    <mergeCell ref="A848:B848"/>
    <mergeCell ref="A849:B849"/>
    <mergeCell ref="A850:B850"/>
    <mergeCell ref="A851:B851"/>
    <mergeCell ref="A859:B859"/>
    <mergeCell ref="A861:B861"/>
    <mergeCell ref="A862:B862"/>
    <mergeCell ref="A863:B863"/>
    <mergeCell ref="A864:B864"/>
    <mergeCell ref="A865:B865"/>
    <mergeCell ref="A866:B866"/>
    <mergeCell ref="A867:B867"/>
    <mergeCell ref="A868:B868"/>
    <mergeCell ref="A944:B944"/>
    <mergeCell ref="A946:B946"/>
    <mergeCell ref="A947:B947"/>
    <mergeCell ref="A948:B948"/>
    <mergeCell ref="A949:B949"/>
    <mergeCell ref="A950:B950"/>
    <mergeCell ref="A951:B951"/>
    <mergeCell ref="A952:B952"/>
    <mergeCell ref="A953:B953"/>
    <mergeCell ref="A961:B961"/>
    <mergeCell ref="A963:B963"/>
    <mergeCell ref="A964:B964"/>
    <mergeCell ref="A965:B965"/>
    <mergeCell ref="A1272:B1272"/>
    <mergeCell ref="A1273:B1273"/>
    <mergeCell ref="A1274:B1274"/>
    <mergeCell ref="A1379:B1379"/>
    <mergeCell ref="A1381:B1381"/>
    <mergeCell ref="A1382:B1382"/>
    <mergeCell ref="A1383:B1383"/>
    <mergeCell ref="A1384:B1384"/>
    <mergeCell ref="A1327:B1327"/>
    <mergeCell ref="A1329:B1329"/>
    <mergeCell ref="A1330:B1330"/>
    <mergeCell ref="A1331:B1331"/>
    <mergeCell ref="A1332:B1332"/>
    <mergeCell ref="A913:B913"/>
    <mergeCell ref="A914:B914"/>
    <mergeCell ref="A915:B915"/>
    <mergeCell ref="A916:B916"/>
    <mergeCell ref="A917:B917"/>
    <mergeCell ref="A918:B918"/>
    <mergeCell ref="A919:B919"/>
    <mergeCell ref="A1024:B1024"/>
    <mergeCell ref="A1201:B1201"/>
    <mergeCell ref="A1203:B1203"/>
    <mergeCell ref="A1204:B1204"/>
    <mergeCell ref="A1205:B1205"/>
    <mergeCell ref="A1206:B1206"/>
    <mergeCell ref="A1214:B1214"/>
    <mergeCell ref="A1216:B1216"/>
    <mergeCell ref="A1217:B1217"/>
    <mergeCell ref="A1218:B1218"/>
    <mergeCell ref="A1340:B1340"/>
    <mergeCell ref="A1342:B1342"/>
    <mergeCell ref="A1799:B1799"/>
    <mergeCell ref="A1800:B1800"/>
    <mergeCell ref="A1801:B1801"/>
    <mergeCell ref="A1802:B1802"/>
    <mergeCell ref="A1284:B1284"/>
    <mergeCell ref="A1286:B1286"/>
    <mergeCell ref="A1287:B1287"/>
    <mergeCell ref="A1288:B1288"/>
    <mergeCell ref="A1289:B1289"/>
    <mergeCell ref="A1299:B1299"/>
    <mergeCell ref="A1301:B1301"/>
    <mergeCell ref="A1302:B1302"/>
    <mergeCell ref="A1303:B1303"/>
    <mergeCell ref="A1304:B1304"/>
    <mergeCell ref="A1314:B1314"/>
    <mergeCell ref="A1316:B1316"/>
    <mergeCell ref="A1317:B1317"/>
    <mergeCell ref="A1318:B1318"/>
    <mergeCell ref="A1319:B1319"/>
    <mergeCell ref="A1343:B1343"/>
    <mergeCell ref="A1344:B1344"/>
    <mergeCell ref="A1345:B1345"/>
    <mergeCell ref="A1680:B1680"/>
    <mergeCell ref="A1681:B1681"/>
    <mergeCell ref="A1682:B1682"/>
    <mergeCell ref="A1720:B1720"/>
    <mergeCell ref="A1722:B1722"/>
    <mergeCell ref="A1723:B1723"/>
    <mergeCell ref="A1724:B1724"/>
    <mergeCell ref="A1725:B1725"/>
    <mergeCell ref="A1690:B1690"/>
    <mergeCell ref="A1692:B1692"/>
    <mergeCell ref="A1679:B1679"/>
    <mergeCell ref="A1617:B1617"/>
    <mergeCell ref="A1618:B1618"/>
    <mergeCell ref="A1619:B1619"/>
    <mergeCell ref="A1620:B1620"/>
    <mergeCell ref="A1621:B1621"/>
    <mergeCell ref="A1622:B1622"/>
    <mergeCell ref="A2590:B2590"/>
    <mergeCell ref="A2592:B2592"/>
    <mergeCell ref="A2323:B2323"/>
    <mergeCell ref="A2324:B2324"/>
    <mergeCell ref="A2325:B2325"/>
    <mergeCell ref="A2326:B2326"/>
    <mergeCell ref="A2327:B2327"/>
    <mergeCell ref="A2335:B2335"/>
    <mergeCell ref="A2337:B2337"/>
    <mergeCell ref="A1930:B1930"/>
    <mergeCell ref="A1932:B1932"/>
    <mergeCell ref="A1933:B1933"/>
    <mergeCell ref="A1934:B1934"/>
    <mergeCell ref="A1935:B1935"/>
    <mergeCell ref="A1936:B1936"/>
    <mergeCell ref="A1937:B1937"/>
    <mergeCell ref="A1990:B1990"/>
    <mergeCell ref="A1828:B1828"/>
    <mergeCell ref="A1829:B1829"/>
    <mergeCell ref="A1830:B1830"/>
    <mergeCell ref="A1831:B1831"/>
    <mergeCell ref="A1832:B1832"/>
    <mergeCell ref="A1840:B1840"/>
    <mergeCell ref="A1780:B1780"/>
    <mergeCell ref="A1782:B1782"/>
    <mergeCell ref="A1735:B1735"/>
    <mergeCell ref="A1810:B1810"/>
    <mergeCell ref="A1812:B1812"/>
    <mergeCell ref="A1813:B1813"/>
    <mergeCell ref="A1814:B1814"/>
    <mergeCell ref="A1815:B1815"/>
    <mergeCell ref="A1816:B1816"/>
    <mergeCell ref="A1817:B1817"/>
    <mergeCell ref="A1783:B1783"/>
    <mergeCell ref="A1784:B1784"/>
    <mergeCell ref="A1785:B1785"/>
    <mergeCell ref="A1786:B1786"/>
    <mergeCell ref="A1787:B1787"/>
    <mergeCell ref="A1795:B1795"/>
    <mergeCell ref="A1797:B1797"/>
    <mergeCell ref="A1798:B1798"/>
    <mergeCell ref="A2611:B2611"/>
    <mergeCell ref="A2040:B2040"/>
    <mergeCell ref="A2041:B2041"/>
    <mergeCell ref="A2042:B2042"/>
    <mergeCell ref="A2140:B2140"/>
    <mergeCell ref="A2142:B2142"/>
    <mergeCell ref="A2143:B2143"/>
    <mergeCell ref="A2144:B2144"/>
    <mergeCell ref="A2145:B2145"/>
    <mergeCell ref="A2146:B2146"/>
    <mergeCell ref="A2147:B2147"/>
    <mergeCell ref="A1992:B1992"/>
    <mergeCell ref="A1993:B1993"/>
    <mergeCell ref="A1994:B1994"/>
    <mergeCell ref="A1995:B1995"/>
    <mergeCell ref="A1996:B1996"/>
    <mergeCell ref="A2612:B2612"/>
    <mergeCell ref="A2545:B2545"/>
    <mergeCell ref="A2547:B2547"/>
    <mergeCell ref="A2548:B2548"/>
    <mergeCell ref="A2549:B2549"/>
    <mergeCell ref="A2550:B2550"/>
    <mergeCell ref="A2551:B2551"/>
    <mergeCell ref="A2552:B2552"/>
    <mergeCell ref="A2560:B2560"/>
    <mergeCell ref="A2562:B2562"/>
    <mergeCell ref="A2563:B2563"/>
    <mergeCell ref="A2564:B2564"/>
    <mergeCell ref="A2565:B2565"/>
    <mergeCell ref="A2566:B2566"/>
    <mergeCell ref="A2567:B2567"/>
    <mergeCell ref="A2594:B2594"/>
    <mergeCell ref="A2595:B2595"/>
    <mergeCell ref="A2596:B2596"/>
    <mergeCell ref="A2597:B2597"/>
    <mergeCell ref="A2605:B2605"/>
    <mergeCell ref="A2607:B2607"/>
    <mergeCell ref="A2608:B2608"/>
    <mergeCell ref="A2609:B2609"/>
    <mergeCell ref="A2610:B2610"/>
    <mergeCell ref="A2593:B2593"/>
    <mergeCell ref="A1997:B1997"/>
    <mergeCell ref="A2005:B2005"/>
    <mergeCell ref="A2007:B2007"/>
    <mergeCell ref="A2008:B2008"/>
    <mergeCell ref="A2009:B2009"/>
    <mergeCell ref="A2010:B2010"/>
    <mergeCell ref="A2011:B2011"/>
    <mergeCell ref="A2012:B2012"/>
    <mergeCell ref="A2035:B2035"/>
    <mergeCell ref="A2037:B2037"/>
    <mergeCell ref="A2038:B2038"/>
    <mergeCell ref="A2039:B2039"/>
    <mergeCell ref="A2112:B2112"/>
    <mergeCell ref="A2113:B2113"/>
    <mergeCell ref="A2114:B2114"/>
    <mergeCell ref="A2115:B2115"/>
    <mergeCell ref="A2116:B2116"/>
  </mergeCells>
  <hyperlinks>
    <hyperlink ref="B2363" r:id="rId1" xr:uid="{CE613C87-47ED-4E31-8C82-1AD102E3EA15}"/>
    <hyperlink ref="B380" r:id="rId2" xr:uid="{594EE320-93B4-4D0B-ABDD-D756EDE4640A}"/>
    <hyperlink ref="B391" r:id="rId3" xr:uid="{CD293E51-E3B6-4716-8036-4CED7AC0B933}"/>
    <hyperlink ref="B20" r:id="rId4" xr:uid="{91022310-B270-479A-BA6F-C83044187CA9}"/>
    <hyperlink ref="B38" r:id="rId5" xr:uid="{207722E7-660D-42E9-9F5F-409DF3FCEA19}"/>
    <hyperlink ref="B56" r:id="rId6" xr:uid="{5137E042-CD03-4E16-81D0-43B4D8D0B64C}"/>
    <hyperlink ref="B74" r:id="rId7" xr:uid="{E1BF3920-E9D4-43C1-BDAB-71EB4FFA668D}"/>
    <hyperlink ref="B92" r:id="rId8" xr:uid="{9B6E7EC8-7F79-48B7-AA81-6C092EDFCF38}"/>
    <hyperlink ref="B110" r:id="rId9" xr:uid="{5F04CCFD-7DD2-4387-8BB4-96534DBD4879}"/>
    <hyperlink ref="B129" r:id="rId10" xr:uid="{B6CF59E4-F40B-4A5C-B9A2-FAF60D598E2B}"/>
    <hyperlink ref="B148" r:id="rId11" xr:uid="{4DB24303-F3E5-4CD2-BA01-C046DBC39035}"/>
    <hyperlink ref="B166" r:id="rId12" xr:uid="{DD66492C-D433-44A1-A0C9-A126B790A2B4}"/>
    <hyperlink ref="B185" r:id="rId13" xr:uid="{441F8078-131C-4E0F-A3B5-0067C78A68D8}"/>
    <hyperlink ref="B204" r:id="rId14" xr:uid="{62A163DA-87D7-4D3C-93D0-B1A5F0A4AD9F}"/>
    <hyperlink ref="B223" r:id="rId15" xr:uid="{89C18682-E58F-4926-98CF-A44EBA6A7BB5}"/>
    <hyperlink ref="B242" r:id="rId16" xr:uid="{CA989971-3B2A-4BB0-BA2B-1EF2D1D5AC48}"/>
    <hyperlink ref="B261" r:id="rId17" xr:uid="{C2D543B7-4CA7-4460-A867-B19D1A028305}"/>
    <hyperlink ref="B280" r:id="rId18" xr:uid="{15E80C70-A439-4768-A72E-51A70AF853C6}"/>
    <hyperlink ref="B299" r:id="rId19" xr:uid="{80A75CF7-7EA2-4B0D-AF1A-B9A496D636D1}"/>
    <hyperlink ref="B318" r:id="rId20" xr:uid="{2487DED9-A1FE-427B-AE27-9C0D987834BC}"/>
    <hyperlink ref="B336" r:id="rId21" xr:uid="{37590648-2482-4FCC-AED4-8DC56465FC8A}"/>
    <hyperlink ref="B347" r:id="rId22" xr:uid="{C6182577-0A25-4452-9A46-2BE348A04BA7}"/>
    <hyperlink ref="B424" r:id="rId23" xr:uid="{4506E24D-7B05-46CB-82B5-0DF36DDE89A0}"/>
    <hyperlink ref="B479" r:id="rId24" xr:uid="{993B36D6-9EA4-4A57-B349-C1F24523F833}"/>
    <hyperlink ref="B534" r:id="rId25" xr:uid="{910914F8-7186-4D97-82BA-27F7126E339C}"/>
    <hyperlink ref="B633" r:id="rId26" xr:uid="{7A868F44-9227-4CA3-9F58-C117421B00E5}"/>
    <hyperlink ref="B651" r:id="rId27" xr:uid="{BD923137-852F-489D-BE07-0F70EB202861}"/>
    <hyperlink ref="B669" r:id="rId28" xr:uid="{2732CE75-4959-4E77-808C-5D6499BF3A3A}"/>
    <hyperlink ref="B686" r:id="rId29" xr:uid="{D983D065-FCEA-4374-92D5-9933950F60CE}"/>
    <hyperlink ref="B703" r:id="rId30" xr:uid="{EC9710C6-757B-4941-9235-1FD1753DE3E0}"/>
    <hyperlink ref="B720" r:id="rId31" xr:uid="{0E37A3AA-2948-434E-BA4F-4301644A1469}"/>
    <hyperlink ref="B737" r:id="rId32" xr:uid="{78DBA381-FAC9-49A1-8554-7977A66EFA2B}"/>
    <hyperlink ref="B754" r:id="rId33" xr:uid="{0A8D62E0-B17A-4AA5-A2AE-719CFCD50E83}"/>
    <hyperlink ref="B771" r:id="rId34" xr:uid="{3C85EBB5-0BBA-42F5-9E76-407A999BC7E4}"/>
    <hyperlink ref="B789" r:id="rId35" xr:uid="{661A2403-8381-4233-8257-4F428B65A945}"/>
    <hyperlink ref="B806" r:id="rId36" xr:uid="{ACD3AF97-3204-49DF-9D05-BB161D7C02C9}"/>
    <hyperlink ref="B823" r:id="rId37" xr:uid="{CC4ACB80-BC36-4C77-90BE-45132BC05308}"/>
    <hyperlink ref="B840" r:id="rId38" xr:uid="{2A0EA11E-5DBB-428F-B815-9980204C94B7}"/>
    <hyperlink ref="B891" r:id="rId39" xr:uid="{61ADF1C9-FB32-4D1D-BAA7-ED10AE19C9A0}"/>
    <hyperlink ref="B942" r:id="rId40" xr:uid="{77996363-F1FF-4B21-9A52-92B04BE16B27}"/>
    <hyperlink ref="B993" r:id="rId41" xr:uid="{2E7FB3A6-161B-4A04-BBC4-B330540ECAB3}"/>
    <hyperlink ref="B1050" r:id="rId42" xr:uid="{73F28287-ED1F-434A-B312-96B67C679267}"/>
    <hyperlink ref="B1101" r:id="rId43" xr:uid="{4651AFF7-CFBC-433F-8957-6C29D586ED13}"/>
    <hyperlink ref="B1152" r:id="rId44" xr:uid="{7A17C1B6-C96D-4519-BC50-ED16537EB080}"/>
    <hyperlink ref="B1199" r:id="rId45" xr:uid="{A1F3EBF6-68B5-422D-B0F4-03831224FF7E}"/>
    <hyperlink ref="B1238" r:id="rId46" xr:uid="{804C5F69-20F8-452D-9ADE-20CD9C4F79E8}"/>
    <hyperlink ref="B1280" r:id="rId47" xr:uid="{E6896B82-9F13-4392-83F8-9E4C043752B9}"/>
    <hyperlink ref="B1325" r:id="rId48" xr:uid="{4DDE86C9-4B9A-4810-AD09-B658DD83E338}"/>
    <hyperlink ref="B1364" r:id="rId49" xr:uid="{D8DA8A9F-9CF5-4432-BC38-11B3A09852E7}"/>
    <hyperlink ref="B1403" r:id="rId50" xr:uid="{549E390A-A20D-4DA9-A81F-E7C66E18D048}"/>
    <hyperlink ref="B1445" r:id="rId51" xr:uid="{9D17FF5C-A93B-469A-BC0A-3EA1135705DB}"/>
    <hyperlink ref="B1461" r:id="rId52" xr:uid="{49155124-9EE5-4947-A5A8-A9C778D35AC8}"/>
    <hyperlink ref="B1477" r:id="rId53" xr:uid="{58C40300-E565-47D5-B653-D41D977A6958}"/>
    <hyperlink ref="B1493" r:id="rId54" xr:uid="{8D23E1A1-2825-4017-8F5E-83B843E2B696}"/>
    <hyperlink ref="B1508" r:id="rId55" xr:uid="{31D7EE9E-BFC2-45BF-A811-1616B612C415}"/>
    <hyperlink ref="B1523" r:id="rId56" xr:uid="{86FDE683-99CB-4B74-8E83-4702DE9CB49A}"/>
    <hyperlink ref="B1538" r:id="rId57" xr:uid="{0B21B77C-8A77-4C62-9169-CEAA38A6B4CC}"/>
    <hyperlink ref="B1553" r:id="rId58" xr:uid="{CF3133E6-D71E-4007-8D5C-E70E329DB865}"/>
    <hyperlink ref="B1568" r:id="rId59" xr:uid="{B5173FAE-2A52-4B61-ACC8-BF1F3D9DA4E6}"/>
    <hyperlink ref="B1583" r:id="rId60" xr:uid="{377156CE-9092-4E46-A24B-EB9BEBE8B088}"/>
    <hyperlink ref="B1598" r:id="rId61" xr:uid="{310FA69A-75A3-4897-A480-E38CC35B9292}"/>
    <hyperlink ref="B1643" r:id="rId62" xr:uid="{5F2CDBCC-9B85-4645-9605-C5985C1FC0E3}"/>
    <hyperlink ref="B1688" r:id="rId63" xr:uid="{83EF6B7F-EF15-48FE-BE3D-E5F4E8724C24}"/>
    <hyperlink ref="B1733" r:id="rId64" xr:uid="{84A23A1D-476B-44DB-9AEF-AA6F2C124752}"/>
    <hyperlink ref="B1778" r:id="rId65" xr:uid="{1F77E9AC-92BA-43B1-8BC5-7E3BFBF3141B}"/>
    <hyperlink ref="B1823" r:id="rId66" xr:uid="{0F888D7A-DD2A-477F-BBDB-9640BC1ADBBA}"/>
    <hyperlink ref="B1928" r:id="rId67" xr:uid="{82FFA735-2503-4581-981D-2A1FB8CA2FF3}"/>
    <hyperlink ref="B1958" r:id="rId68" xr:uid="{E4763C8E-C15B-4446-9412-C192B11CCDEE}"/>
    <hyperlink ref="B2033" r:id="rId69" xr:uid="{9EEA2F5A-7DD6-46C6-B439-B4A4728E52A2}"/>
    <hyperlink ref="B2093" r:id="rId70" xr:uid="{7C7FB2E5-86FE-44F0-85E3-1F2FAC883C75}"/>
    <hyperlink ref="B2168" r:id="rId71" xr:uid="{00260DAA-1449-4218-A721-CD9F0AC6E80E}"/>
    <hyperlink ref="B2243" r:id="rId72" xr:uid="{C927E7B1-69C2-4D08-8E60-56C4493A8AB3}"/>
    <hyperlink ref="B2258" r:id="rId73" xr:uid="{12297372-5CA6-449C-BB21-B2D3BABFAB05}"/>
    <hyperlink ref="B2273" r:id="rId74" xr:uid="{76171C9B-DB58-4497-A252-E44994B35B7E}"/>
    <hyperlink ref="B2288" r:id="rId75" xr:uid="{A3CE53A5-80FA-447B-B576-3F272CFC7252}"/>
    <hyperlink ref="B2303" r:id="rId76" xr:uid="{451648F9-C375-4573-B4F4-89C2E9C2238C}"/>
    <hyperlink ref="B2318" r:id="rId77" xr:uid="{0C581ADF-90C3-43AA-A675-FC7BF5F498DE}"/>
    <hyperlink ref="B2333" r:id="rId78" xr:uid="{A2375D05-7B92-401D-A0C2-5BDA558B4B90}"/>
    <hyperlink ref="B2348" r:id="rId79" xr:uid="{AE63554B-4339-4CA8-B867-D23EBB7B11B3}"/>
    <hyperlink ref="B2378" r:id="rId80" xr:uid="{0BD8A46A-ECD0-4851-BABE-AC704CBA00F2}"/>
    <hyperlink ref="B2393" r:id="rId81" xr:uid="{A0924201-7E53-4815-ABCC-82733C9C3FE4}"/>
    <hyperlink ref="B2408" r:id="rId82" xr:uid="{584B6DDE-2585-44A1-ACD4-F56C5975B7C3}"/>
    <hyperlink ref="B2453" r:id="rId83" xr:uid="{8CE6D55B-6F73-495E-BEDB-BD6B20F74A1F}"/>
    <hyperlink ref="B2498" r:id="rId84" xr:uid="{900C2A42-4AEA-495B-ADA4-69A8846FFD0D}"/>
    <hyperlink ref="B2543" r:id="rId85" xr:uid="{E1483B37-E58F-4A7F-9EBB-0842D70E60E5}"/>
    <hyperlink ref="B2588" r:id="rId86" xr:uid="{3660B322-025A-4988-BF2D-192394858F8E}"/>
  </hyperlinks>
  <pageMargins left="0.70000000000000007" right="0.70000000000000007" top="0.75" bottom="0.75" header="0.30000000000000004" footer="0.30000000000000004"/>
  <pageSetup paperSize="0" scale="58" fitToWidth="0" fitToHeight="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152C9-D0C3-4F90-8914-87F7FFA4F883}">
  <dimension ref="A1:F28"/>
  <sheetViews>
    <sheetView topLeftCell="C10" workbookViewId="0">
      <selection activeCell="A11" sqref="A11"/>
    </sheetView>
  </sheetViews>
  <sheetFormatPr defaultRowHeight="15" x14ac:dyDescent="0.25"/>
  <cols>
    <col min="1" max="1" width="8" customWidth="1"/>
    <col min="2" max="2" width="14.85546875" customWidth="1"/>
    <col min="3" max="3" width="29.5703125" style="46" customWidth="1"/>
    <col min="4" max="4" width="43.85546875" style="46" customWidth="1"/>
    <col min="5" max="5" width="41.85546875" style="46" customWidth="1"/>
    <col min="6" max="6" width="64.7109375" style="46" customWidth="1"/>
    <col min="7" max="7" width="20" customWidth="1"/>
    <col min="8" max="8" width="16.7109375" customWidth="1"/>
  </cols>
  <sheetData>
    <row r="1" spans="1:6" ht="32.25" customHeight="1" x14ac:dyDescent="0.35">
      <c r="A1" s="85" t="s">
        <v>799</v>
      </c>
      <c r="B1" s="85"/>
      <c r="C1" s="85"/>
      <c r="D1" s="85"/>
      <c r="E1" s="85"/>
      <c r="F1" s="85"/>
    </row>
    <row r="2" spans="1:6" ht="27.75" customHeight="1" x14ac:dyDescent="0.25"/>
    <row r="3" spans="1:6" ht="30" customHeight="1" x14ac:dyDescent="0.25">
      <c r="A3" s="14" t="s">
        <v>800</v>
      </c>
      <c r="B3" s="14" t="s">
        <v>801</v>
      </c>
      <c r="C3" s="58" t="s">
        <v>802</v>
      </c>
      <c r="D3" s="58" t="s">
        <v>803</v>
      </c>
      <c r="E3" s="58" t="s">
        <v>804</v>
      </c>
      <c r="F3" s="58" t="s">
        <v>805</v>
      </c>
    </row>
    <row r="4" spans="1:6" ht="60" x14ac:dyDescent="0.25">
      <c r="A4" s="56">
        <v>1</v>
      </c>
      <c r="B4" s="56" t="s">
        <v>806</v>
      </c>
      <c r="C4" s="57" t="s">
        <v>807</v>
      </c>
      <c r="D4" s="57" t="s">
        <v>808</v>
      </c>
      <c r="E4" s="57" t="s">
        <v>809</v>
      </c>
      <c r="F4" s="57" t="s">
        <v>810</v>
      </c>
    </row>
    <row r="5" spans="1:6" ht="45" x14ac:dyDescent="0.25">
      <c r="A5" s="56">
        <v>2</v>
      </c>
      <c r="B5" s="56" t="s">
        <v>806</v>
      </c>
      <c r="C5" s="57" t="s">
        <v>811</v>
      </c>
      <c r="D5" s="57" t="s">
        <v>812</v>
      </c>
      <c r="E5" s="57" t="s">
        <v>813</v>
      </c>
      <c r="F5" s="57" t="s">
        <v>814</v>
      </c>
    </row>
    <row r="6" spans="1:6" ht="75" x14ac:dyDescent="0.25">
      <c r="A6" s="56">
        <v>3</v>
      </c>
      <c r="B6" s="56" t="s">
        <v>806</v>
      </c>
      <c r="C6" s="57" t="s">
        <v>815</v>
      </c>
      <c r="D6" s="57" t="s">
        <v>816</v>
      </c>
      <c r="E6" s="57" t="s">
        <v>817</v>
      </c>
      <c r="F6" s="57" t="s">
        <v>818</v>
      </c>
    </row>
    <row r="7" spans="1:6" ht="90" x14ac:dyDescent="0.25">
      <c r="A7" s="56">
        <v>4</v>
      </c>
      <c r="B7" s="56" t="s">
        <v>806</v>
      </c>
      <c r="C7" s="57" t="s">
        <v>819</v>
      </c>
      <c r="D7" s="57" t="s">
        <v>820</v>
      </c>
      <c r="E7" s="57" t="s">
        <v>821</v>
      </c>
      <c r="F7" s="57" t="s">
        <v>822</v>
      </c>
    </row>
    <row r="8" spans="1:6" ht="75" x14ac:dyDescent="0.25">
      <c r="A8" s="56">
        <v>5</v>
      </c>
      <c r="B8" s="56" t="s">
        <v>806</v>
      </c>
      <c r="C8" s="57" t="s">
        <v>823</v>
      </c>
      <c r="D8" s="57" t="s">
        <v>820</v>
      </c>
      <c r="E8" s="57" t="s">
        <v>821</v>
      </c>
      <c r="F8" s="57" t="s">
        <v>824</v>
      </c>
    </row>
    <row r="9" spans="1:6" ht="75" x14ac:dyDescent="0.25">
      <c r="A9" s="56">
        <v>6</v>
      </c>
      <c r="B9" s="56" t="s">
        <v>806</v>
      </c>
      <c r="C9" s="57" t="s">
        <v>825</v>
      </c>
      <c r="D9" s="57" t="s">
        <v>820</v>
      </c>
      <c r="E9" s="57" t="s">
        <v>821</v>
      </c>
      <c r="F9" s="57" t="s">
        <v>826</v>
      </c>
    </row>
    <row r="10" spans="1:6" ht="90" x14ac:dyDescent="0.25">
      <c r="A10" s="56">
        <v>7</v>
      </c>
      <c r="B10" s="56" t="s">
        <v>806</v>
      </c>
      <c r="C10" s="57" t="s">
        <v>827</v>
      </c>
      <c r="D10" s="57" t="s">
        <v>820</v>
      </c>
      <c r="E10" s="57" t="s">
        <v>821</v>
      </c>
      <c r="F10" s="57" t="s">
        <v>828</v>
      </c>
    </row>
    <row r="11" spans="1:6" ht="90" x14ac:dyDescent="0.25">
      <c r="A11" s="56">
        <v>8</v>
      </c>
      <c r="B11" s="56" t="s">
        <v>806</v>
      </c>
      <c r="C11" s="57" t="s">
        <v>829</v>
      </c>
      <c r="D11" s="57" t="s">
        <v>830</v>
      </c>
      <c r="E11" s="57" t="s">
        <v>831</v>
      </c>
      <c r="F11" s="57" t="s">
        <v>832</v>
      </c>
    </row>
    <row r="12" spans="1:6" ht="195" x14ac:dyDescent="0.25">
      <c r="A12" s="56">
        <v>9</v>
      </c>
      <c r="B12" s="56" t="s">
        <v>806</v>
      </c>
      <c r="C12" s="57" t="s">
        <v>833</v>
      </c>
      <c r="D12" s="57" t="s">
        <v>834</v>
      </c>
      <c r="E12" s="57" t="s">
        <v>835</v>
      </c>
      <c r="F12" s="57" t="s">
        <v>836</v>
      </c>
    </row>
    <row r="13" spans="1:6" ht="90" x14ac:dyDescent="0.25">
      <c r="A13" s="57">
        <v>10</v>
      </c>
      <c r="B13" s="57" t="s">
        <v>806</v>
      </c>
      <c r="C13" s="57" t="s">
        <v>837</v>
      </c>
      <c r="D13" s="57" t="s">
        <v>838</v>
      </c>
      <c r="E13" s="57" t="s">
        <v>839</v>
      </c>
      <c r="F13" s="57" t="s">
        <v>840</v>
      </c>
    </row>
    <row r="14" spans="1:6" ht="90" x14ac:dyDescent="0.25">
      <c r="A14" s="56">
        <v>11</v>
      </c>
      <c r="B14" s="56" t="s">
        <v>806</v>
      </c>
      <c r="C14" s="57" t="s">
        <v>841</v>
      </c>
      <c r="D14" s="57" t="s">
        <v>842</v>
      </c>
      <c r="E14" s="57" t="s">
        <v>843</v>
      </c>
      <c r="F14" s="57" t="s">
        <v>844</v>
      </c>
    </row>
    <row r="15" spans="1:6" ht="150" x14ac:dyDescent="0.25">
      <c r="A15" s="56">
        <v>12</v>
      </c>
      <c r="B15" s="56" t="s">
        <v>806</v>
      </c>
      <c r="C15" s="57" t="s">
        <v>845</v>
      </c>
      <c r="D15" s="57" t="s">
        <v>846</v>
      </c>
      <c r="E15" s="57" t="s">
        <v>847</v>
      </c>
      <c r="F15" s="57" t="s">
        <v>848</v>
      </c>
    </row>
    <row r="28" ht="42" customHeight="1" x14ac:dyDescent="0.25"/>
  </sheetData>
  <mergeCells count="1">
    <mergeCell ref="A1:F1"/>
  </mergeCells>
  <dataValidations count="1">
    <dataValidation type="list" allowBlank="1" showInputMessage="1" showErrorMessage="1" sqref="B4:B15" xr:uid="{552C6D05-73D0-48A6-B6DB-C33444C91901}">
      <formula1>"Not Started,In Progress,Needs Review,Done"</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0F904-1970-4F81-8742-92610BB739CE}">
  <dimension ref="A1:P1001"/>
  <sheetViews>
    <sheetView workbookViewId="0">
      <pane ySplit="1" topLeftCell="A35" activePane="bottomLeft" state="frozen"/>
      <selection pane="bottomLeft"/>
    </sheetView>
  </sheetViews>
  <sheetFormatPr defaultRowHeight="15" x14ac:dyDescent="0.25"/>
  <cols>
    <col min="1" max="1" width="5.28515625" bestFit="1" customWidth="1"/>
    <col min="2" max="2" width="52.7109375" bestFit="1" customWidth="1"/>
    <col min="3" max="3" width="89.7109375" bestFit="1" customWidth="1"/>
    <col min="4" max="4" width="53.28515625" style="46" customWidth="1"/>
    <col min="5" max="5" width="18.85546875" bestFit="1" customWidth="1"/>
    <col min="6" max="6" width="15.85546875" bestFit="1" customWidth="1"/>
    <col min="7" max="7" width="21.7109375" bestFit="1" customWidth="1"/>
    <col min="8" max="8" width="49.5703125" style="46" customWidth="1"/>
    <col min="9" max="9" width="18.140625" bestFit="1" customWidth="1"/>
    <col min="10" max="10" width="47.5703125" customWidth="1"/>
    <col min="11" max="11" width="13.5703125" bestFit="1" customWidth="1"/>
    <col min="12" max="12" width="13.42578125" bestFit="1" customWidth="1"/>
    <col min="14" max="14" width="49.5703125" style="46" customWidth="1"/>
    <col min="15" max="15" width="11.140625" bestFit="1" customWidth="1"/>
    <col min="16" max="16" width="41.85546875" style="46" customWidth="1"/>
  </cols>
  <sheetData>
    <row r="1" spans="1:16" x14ac:dyDescent="0.25">
      <c r="A1" s="44" t="s">
        <v>800</v>
      </c>
      <c r="B1" s="44" t="s">
        <v>849</v>
      </c>
      <c r="C1" s="44" t="s">
        <v>850</v>
      </c>
      <c r="D1" s="45" t="s">
        <v>851</v>
      </c>
      <c r="E1" s="44" t="s">
        <v>852</v>
      </c>
      <c r="F1" s="44" t="s">
        <v>853</v>
      </c>
      <c r="G1" s="44" t="s">
        <v>854</v>
      </c>
      <c r="H1" s="45" t="s">
        <v>855</v>
      </c>
      <c r="I1" s="44" t="s">
        <v>856</v>
      </c>
      <c r="J1" s="44" t="s">
        <v>857</v>
      </c>
      <c r="K1" s="44" t="s">
        <v>858</v>
      </c>
      <c r="L1" s="44" t="s">
        <v>859</v>
      </c>
      <c r="M1" s="44" t="s">
        <v>860</v>
      </c>
      <c r="N1" s="45" t="s">
        <v>861</v>
      </c>
      <c r="O1" s="44" t="s">
        <v>862</v>
      </c>
      <c r="P1" s="45" t="s">
        <v>863</v>
      </c>
    </row>
    <row r="2" spans="1:16" ht="60" x14ac:dyDescent="0.25">
      <c r="A2" s="52">
        <v>1</v>
      </c>
      <c r="B2" t="s">
        <v>864</v>
      </c>
      <c r="C2" t="s">
        <v>4</v>
      </c>
      <c r="D2" s="46" t="s">
        <v>103</v>
      </c>
      <c r="E2" t="s">
        <v>865</v>
      </c>
      <c r="F2" s="52">
        <v>15</v>
      </c>
      <c r="G2" s="47" t="s">
        <v>866</v>
      </c>
      <c r="H2" s="46" t="s">
        <v>867</v>
      </c>
      <c r="I2" t="s">
        <v>868</v>
      </c>
      <c r="J2" t="s">
        <v>869</v>
      </c>
      <c r="K2" s="54">
        <v>46268</v>
      </c>
      <c r="L2" s="53" t="s">
        <v>870</v>
      </c>
      <c r="M2" s="50" t="s">
        <v>871</v>
      </c>
      <c r="N2" s="46" t="s">
        <v>872</v>
      </c>
      <c r="O2" s="55">
        <v>46268</v>
      </c>
      <c r="P2" s="46" t="s">
        <v>873</v>
      </c>
    </row>
    <row r="3" spans="1:16" ht="60" x14ac:dyDescent="0.25">
      <c r="A3" s="52">
        <v>2</v>
      </c>
      <c r="B3" t="s">
        <v>864</v>
      </c>
      <c r="C3" t="s">
        <v>6</v>
      </c>
      <c r="D3" s="46" t="s">
        <v>119</v>
      </c>
      <c r="E3" t="s">
        <v>865</v>
      </c>
      <c r="F3" s="52">
        <v>33</v>
      </c>
      <c r="G3" s="48" t="s">
        <v>874</v>
      </c>
      <c r="H3" s="46" t="s">
        <v>875</v>
      </c>
      <c r="I3" t="s">
        <v>876</v>
      </c>
      <c r="J3" t="s">
        <v>129</v>
      </c>
      <c r="K3" s="54">
        <v>46268</v>
      </c>
      <c r="L3" s="53" t="s">
        <v>877</v>
      </c>
      <c r="M3" s="50" t="s">
        <v>871</v>
      </c>
      <c r="N3" s="46" t="s">
        <v>872</v>
      </c>
      <c r="O3" s="55">
        <v>46268</v>
      </c>
      <c r="P3" s="46" t="s">
        <v>873</v>
      </c>
    </row>
    <row r="4" spans="1:16" ht="60" x14ac:dyDescent="0.25">
      <c r="A4" s="52">
        <v>3</v>
      </c>
      <c r="B4" t="s">
        <v>864</v>
      </c>
      <c r="C4" t="s">
        <v>7</v>
      </c>
      <c r="D4" s="46" t="s">
        <v>130</v>
      </c>
      <c r="E4" t="s">
        <v>865</v>
      </c>
      <c r="F4" s="52">
        <v>51</v>
      </c>
      <c r="G4" s="48" t="s">
        <v>874</v>
      </c>
      <c r="H4" s="46" t="s">
        <v>875</v>
      </c>
      <c r="I4" t="s">
        <v>876</v>
      </c>
      <c r="J4" t="s">
        <v>140</v>
      </c>
      <c r="K4" s="54">
        <v>46268</v>
      </c>
      <c r="L4" s="53" t="s">
        <v>877</v>
      </c>
      <c r="M4" s="50" t="s">
        <v>871</v>
      </c>
      <c r="N4" s="46" t="s">
        <v>872</v>
      </c>
      <c r="O4" s="55">
        <v>46268</v>
      </c>
      <c r="P4" s="46" t="s">
        <v>873</v>
      </c>
    </row>
    <row r="5" spans="1:16" ht="60" x14ac:dyDescent="0.25">
      <c r="A5" s="52">
        <v>4</v>
      </c>
      <c r="B5" t="s">
        <v>864</v>
      </c>
      <c r="C5" t="s">
        <v>8</v>
      </c>
      <c r="D5" s="46" t="s">
        <v>141</v>
      </c>
      <c r="E5" t="s">
        <v>865</v>
      </c>
      <c r="F5" s="52">
        <v>69</v>
      </c>
      <c r="G5" s="47" t="s">
        <v>866</v>
      </c>
      <c r="H5" s="46" t="s">
        <v>878</v>
      </c>
      <c r="I5" t="s">
        <v>879</v>
      </c>
      <c r="J5" t="s">
        <v>880</v>
      </c>
      <c r="K5" s="54">
        <v>46268</v>
      </c>
      <c r="L5" s="53" t="s">
        <v>870</v>
      </c>
      <c r="M5" s="50" t="s">
        <v>871</v>
      </c>
      <c r="N5" s="46" t="s">
        <v>872</v>
      </c>
      <c r="O5" s="55">
        <v>46268</v>
      </c>
      <c r="P5" s="46" t="s">
        <v>873</v>
      </c>
    </row>
    <row r="6" spans="1:16" ht="60" x14ac:dyDescent="0.25">
      <c r="A6" s="52">
        <v>5</v>
      </c>
      <c r="B6" t="s">
        <v>864</v>
      </c>
      <c r="C6" t="s">
        <v>9</v>
      </c>
      <c r="D6" s="46" t="s">
        <v>151</v>
      </c>
      <c r="E6" t="s">
        <v>865</v>
      </c>
      <c r="F6" s="52">
        <v>87</v>
      </c>
      <c r="G6" s="47" t="s">
        <v>866</v>
      </c>
      <c r="H6" s="46" t="s">
        <v>881</v>
      </c>
      <c r="I6" t="s">
        <v>882</v>
      </c>
      <c r="J6" t="s">
        <v>883</v>
      </c>
      <c r="K6" s="54">
        <v>46268</v>
      </c>
      <c r="L6" s="53" t="s">
        <v>870</v>
      </c>
      <c r="M6" s="50" t="s">
        <v>871</v>
      </c>
      <c r="N6" s="46" t="s">
        <v>872</v>
      </c>
      <c r="O6" s="55">
        <v>46268</v>
      </c>
      <c r="P6" s="46" t="s">
        <v>873</v>
      </c>
    </row>
    <row r="7" spans="1:16" ht="45" x14ac:dyDescent="0.25">
      <c r="A7" s="52">
        <v>6</v>
      </c>
      <c r="B7" t="s">
        <v>864</v>
      </c>
      <c r="C7" t="s">
        <v>10</v>
      </c>
      <c r="D7" s="46" t="s">
        <v>162</v>
      </c>
      <c r="E7" t="s">
        <v>865</v>
      </c>
      <c r="F7" s="52">
        <v>105</v>
      </c>
      <c r="G7" s="49" t="s">
        <v>874</v>
      </c>
      <c r="H7" s="46" t="s">
        <v>884</v>
      </c>
      <c r="I7" t="s">
        <v>885</v>
      </c>
      <c r="J7" t="s">
        <v>171</v>
      </c>
      <c r="K7" s="54">
        <v>46268</v>
      </c>
      <c r="L7" s="53" t="s">
        <v>870</v>
      </c>
      <c r="M7" s="48" t="s">
        <v>886</v>
      </c>
      <c r="N7" s="46" t="s">
        <v>887</v>
      </c>
      <c r="O7" s="55">
        <v>46268</v>
      </c>
      <c r="P7" s="46" t="s">
        <v>888</v>
      </c>
    </row>
    <row r="8" spans="1:16" ht="60" x14ac:dyDescent="0.25">
      <c r="A8" s="52">
        <v>7</v>
      </c>
      <c r="B8" t="s">
        <v>889</v>
      </c>
      <c r="C8" t="s">
        <v>4</v>
      </c>
      <c r="D8" s="46" t="s">
        <v>172</v>
      </c>
      <c r="E8" t="s">
        <v>865</v>
      </c>
      <c r="F8" s="52">
        <v>124</v>
      </c>
      <c r="G8" s="48" t="s">
        <v>874</v>
      </c>
      <c r="H8" s="46" t="s">
        <v>875</v>
      </c>
      <c r="I8" t="s">
        <v>876</v>
      </c>
      <c r="J8" t="s">
        <v>890</v>
      </c>
      <c r="K8" s="54">
        <v>46268</v>
      </c>
      <c r="L8" s="53" t="s">
        <v>877</v>
      </c>
      <c r="M8" s="48" t="s">
        <v>886</v>
      </c>
      <c r="N8" s="46" t="s">
        <v>891</v>
      </c>
      <c r="O8" s="55">
        <v>46268</v>
      </c>
      <c r="P8" s="46" t="s">
        <v>892</v>
      </c>
    </row>
    <row r="9" spans="1:16" ht="60" x14ac:dyDescent="0.25">
      <c r="A9" s="52">
        <v>8</v>
      </c>
      <c r="B9" t="s">
        <v>889</v>
      </c>
      <c r="C9" t="s">
        <v>6</v>
      </c>
      <c r="D9" s="46" t="s">
        <v>182</v>
      </c>
      <c r="E9" t="s">
        <v>865</v>
      </c>
      <c r="F9" s="52">
        <v>143</v>
      </c>
      <c r="G9" s="48" t="s">
        <v>874</v>
      </c>
      <c r="H9" s="46" t="s">
        <v>875</v>
      </c>
      <c r="I9" t="s">
        <v>876</v>
      </c>
      <c r="J9" t="s">
        <v>191</v>
      </c>
      <c r="K9" s="54">
        <v>46268</v>
      </c>
      <c r="L9" s="53" t="s">
        <v>877</v>
      </c>
      <c r="M9" s="50" t="s">
        <v>871</v>
      </c>
      <c r="N9" s="46" t="s">
        <v>872</v>
      </c>
      <c r="O9" s="55">
        <v>46268</v>
      </c>
      <c r="P9" s="46" t="s">
        <v>873</v>
      </c>
    </row>
    <row r="10" spans="1:16" ht="60" x14ac:dyDescent="0.25">
      <c r="A10" s="52">
        <v>9</v>
      </c>
      <c r="B10" t="s">
        <v>889</v>
      </c>
      <c r="C10" t="s">
        <v>7</v>
      </c>
      <c r="D10" s="46" t="s">
        <v>192</v>
      </c>
      <c r="E10" t="s">
        <v>865</v>
      </c>
      <c r="F10" s="52">
        <v>161</v>
      </c>
      <c r="G10" s="48" t="s">
        <v>874</v>
      </c>
      <c r="H10" s="46" t="s">
        <v>875</v>
      </c>
      <c r="I10" t="s">
        <v>876</v>
      </c>
      <c r="J10" t="s">
        <v>880</v>
      </c>
      <c r="K10" s="54">
        <v>46268</v>
      </c>
      <c r="L10" s="53" t="s">
        <v>877</v>
      </c>
      <c r="M10" s="50" t="s">
        <v>871</v>
      </c>
      <c r="N10" s="46" t="s">
        <v>872</v>
      </c>
      <c r="O10" s="55">
        <v>46268</v>
      </c>
      <c r="P10" s="46" t="s">
        <v>873</v>
      </c>
    </row>
    <row r="11" spans="1:16" ht="60" x14ac:dyDescent="0.25">
      <c r="A11" s="52">
        <v>10</v>
      </c>
      <c r="B11" t="s">
        <v>889</v>
      </c>
      <c r="C11" t="s">
        <v>8</v>
      </c>
      <c r="D11" s="46" t="s">
        <v>202</v>
      </c>
      <c r="E11" t="s">
        <v>865</v>
      </c>
      <c r="F11" s="52">
        <v>180</v>
      </c>
      <c r="G11" s="48" t="s">
        <v>874</v>
      </c>
      <c r="H11" s="46" t="s">
        <v>875</v>
      </c>
      <c r="I11" t="s">
        <v>876</v>
      </c>
      <c r="J11" t="s">
        <v>880</v>
      </c>
      <c r="K11" s="54">
        <v>46268</v>
      </c>
      <c r="L11" s="53" t="s">
        <v>877</v>
      </c>
      <c r="M11" s="48" t="s">
        <v>886</v>
      </c>
      <c r="N11" s="46" t="s">
        <v>891</v>
      </c>
      <c r="O11" s="55">
        <v>46268</v>
      </c>
      <c r="P11" s="46" t="s">
        <v>892</v>
      </c>
    </row>
    <row r="12" spans="1:16" ht="60" x14ac:dyDescent="0.25">
      <c r="A12" s="52">
        <v>11</v>
      </c>
      <c r="B12" t="s">
        <v>889</v>
      </c>
      <c r="C12" t="s">
        <v>9</v>
      </c>
      <c r="D12" s="46" t="s">
        <v>210</v>
      </c>
      <c r="E12" t="s">
        <v>865</v>
      </c>
      <c r="F12" s="52">
        <v>199</v>
      </c>
      <c r="G12" s="48" t="s">
        <v>874</v>
      </c>
      <c r="H12" s="46" t="s">
        <v>875</v>
      </c>
      <c r="I12" t="s">
        <v>876</v>
      </c>
      <c r="J12" t="s">
        <v>893</v>
      </c>
      <c r="K12" s="54">
        <v>46268</v>
      </c>
      <c r="L12" s="53" t="s">
        <v>877</v>
      </c>
      <c r="M12" s="50" t="s">
        <v>871</v>
      </c>
      <c r="N12" s="46" t="s">
        <v>872</v>
      </c>
      <c r="O12" s="55">
        <v>46268</v>
      </c>
      <c r="P12" s="46" t="s">
        <v>873</v>
      </c>
    </row>
    <row r="13" spans="1:16" ht="60" x14ac:dyDescent="0.25">
      <c r="A13" s="52">
        <v>12</v>
      </c>
      <c r="B13" t="s">
        <v>889</v>
      </c>
      <c r="C13" t="s">
        <v>10</v>
      </c>
      <c r="D13" s="46" t="s">
        <v>217</v>
      </c>
      <c r="E13" t="s">
        <v>865</v>
      </c>
      <c r="F13" s="52">
        <v>218</v>
      </c>
      <c r="G13" s="48" t="s">
        <v>874</v>
      </c>
      <c r="H13" s="46" t="s">
        <v>875</v>
      </c>
      <c r="I13" t="s">
        <v>876</v>
      </c>
      <c r="J13" t="s">
        <v>894</v>
      </c>
      <c r="K13" s="54">
        <v>46268</v>
      </c>
      <c r="L13" s="53" t="s">
        <v>877</v>
      </c>
      <c r="M13" s="50" t="s">
        <v>871</v>
      </c>
      <c r="N13" s="46" t="s">
        <v>872</v>
      </c>
      <c r="O13" s="55">
        <v>46268</v>
      </c>
      <c r="P13" s="46" t="s">
        <v>873</v>
      </c>
    </row>
    <row r="14" spans="1:16" ht="60" x14ac:dyDescent="0.25">
      <c r="A14" s="52">
        <v>13</v>
      </c>
      <c r="B14" t="s">
        <v>895</v>
      </c>
      <c r="C14" t="s">
        <v>896</v>
      </c>
      <c r="D14" s="46" t="s">
        <v>225</v>
      </c>
      <c r="E14" t="s">
        <v>865</v>
      </c>
      <c r="F14" s="52">
        <v>237</v>
      </c>
      <c r="G14" s="48" t="s">
        <v>874</v>
      </c>
      <c r="H14" s="46" t="s">
        <v>875</v>
      </c>
      <c r="I14" t="s">
        <v>876</v>
      </c>
      <c r="J14" t="s">
        <v>897</v>
      </c>
      <c r="K14" s="54">
        <v>46268</v>
      </c>
      <c r="L14" s="53" t="s">
        <v>877</v>
      </c>
      <c r="M14" s="50" t="s">
        <v>871</v>
      </c>
      <c r="N14" s="46" t="s">
        <v>872</v>
      </c>
      <c r="O14" s="55">
        <v>46268</v>
      </c>
      <c r="P14" s="46" t="s">
        <v>873</v>
      </c>
    </row>
    <row r="15" spans="1:16" ht="60" x14ac:dyDescent="0.25">
      <c r="A15" s="52">
        <v>14</v>
      </c>
      <c r="B15" t="s">
        <v>895</v>
      </c>
      <c r="C15" t="s">
        <v>6</v>
      </c>
      <c r="D15" s="46" t="s">
        <v>236</v>
      </c>
      <c r="E15" t="s">
        <v>865</v>
      </c>
      <c r="F15" s="52">
        <v>256</v>
      </c>
      <c r="G15" s="48" t="s">
        <v>874</v>
      </c>
      <c r="H15" s="46" t="s">
        <v>875</v>
      </c>
      <c r="I15" t="s">
        <v>876</v>
      </c>
      <c r="J15" t="s">
        <v>245</v>
      </c>
      <c r="K15" s="54">
        <v>46268</v>
      </c>
      <c r="L15" s="53" t="s">
        <v>877</v>
      </c>
      <c r="M15" s="48" t="s">
        <v>886</v>
      </c>
      <c r="N15" s="46" t="s">
        <v>891</v>
      </c>
      <c r="O15" s="55">
        <v>46268</v>
      </c>
      <c r="P15" s="46" t="s">
        <v>892</v>
      </c>
    </row>
    <row r="16" spans="1:16" ht="60" x14ac:dyDescent="0.25">
      <c r="A16" s="52">
        <v>15</v>
      </c>
      <c r="B16" t="s">
        <v>895</v>
      </c>
      <c r="C16" t="s">
        <v>7</v>
      </c>
      <c r="D16" s="46" t="s">
        <v>246</v>
      </c>
      <c r="E16" t="s">
        <v>865</v>
      </c>
      <c r="F16" s="52">
        <v>275</v>
      </c>
      <c r="G16" s="48" t="s">
        <v>874</v>
      </c>
      <c r="H16" s="46" t="s">
        <v>875</v>
      </c>
      <c r="I16" t="s">
        <v>876</v>
      </c>
      <c r="K16" s="54">
        <v>46268</v>
      </c>
      <c r="L16" s="53" t="s">
        <v>877</v>
      </c>
      <c r="M16" s="50" t="s">
        <v>871</v>
      </c>
      <c r="N16" s="46" t="s">
        <v>872</v>
      </c>
      <c r="O16" s="55">
        <v>46268</v>
      </c>
      <c r="P16" s="46" t="s">
        <v>873</v>
      </c>
    </row>
    <row r="17" spans="1:16" ht="60" x14ac:dyDescent="0.25">
      <c r="A17" s="52">
        <v>16</v>
      </c>
      <c r="B17" t="s">
        <v>895</v>
      </c>
      <c r="C17" t="s">
        <v>8</v>
      </c>
      <c r="D17" s="46" t="s">
        <v>256</v>
      </c>
      <c r="E17" t="s">
        <v>865</v>
      </c>
      <c r="F17" s="52">
        <v>294</v>
      </c>
      <c r="G17" s="48" t="s">
        <v>874</v>
      </c>
      <c r="H17" s="46" t="s">
        <v>875</v>
      </c>
      <c r="I17" t="s">
        <v>876</v>
      </c>
      <c r="J17" t="s">
        <v>880</v>
      </c>
      <c r="K17" s="54">
        <v>46268</v>
      </c>
      <c r="L17" s="53" t="s">
        <v>877</v>
      </c>
      <c r="M17" s="48" t="s">
        <v>886</v>
      </c>
      <c r="N17" s="46" t="s">
        <v>891</v>
      </c>
      <c r="O17" s="55">
        <v>46268</v>
      </c>
      <c r="P17" s="46" t="s">
        <v>892</v>
      </c>
    </row>
    <row r="18" spans="1:16" ht="60" x14ac:dyDescent="0.25">
      <c r="A18" s="52">
        <v>17</v>
      </c>
      <c r="B18" t="s">
        <v>895</v>
      </c>
      <c r="C18" t="s">
        <v>9</v>
      </c>
      <c r="D18" s="46" t="s">
        <v>266</v>
      </c>
      <c r="E18" t="s">
        <v>898</v>
      </c>
      <c r="F18" s="52">
        <v>313</v>
      </c>
      <c r="G18" s="48" t="s">
        <v>874</v>
      </c>
      <c r="H18" s="46" t="s">
        <v>875</v>
      </c>
      <c r="I18" t="s">
        <v>876</v>
      </c>
      <c r="J18" t="s">
        <v>275</v>
      </c>
      <c r="K18" s="54">
        <v>46268</v>
      </c>
      <c r="L18" s="53" t="s">
        <v>877</v>
      </c>
      <c r="M18" s="48" t="s">
        <v>899</v>
      </c>
      <c r="N18" s="46" t="s">
        <v>900</v>
      </c>
      <c r="O18" s="55">
        <v>46268</v>
      </c>
      <c r="P18" s="46" t="s">
        <v>901</v>
      </c>
    </row>
    <row r="19" spans="1:16" ht="60" x14ac:dyDescent="0.25">
      <c r="A19" s="52">
        <v>18</v>
      </c>
      <c r="B19" t="s">
        <v>895</v>
      </c>
      <c r="C19" t="s">
        <v>10</v>
      </c>
      <c r="D19" s="46" t="s">
        <v>276</v>
      </c>
      <c r="E19" t="s">
        <v>865</v>
      </c>
      <c r="F19" s="52">
        <v>331</v>
      </c>
      <c r="G19" s="48" t="s">
        <v>874</v>
      </c>
      <c r="H19" s="46" t="s">
        <v>875</v>
      </c>
      <c r="I19" t="s">
        <v>876</v>
      </c>
      <c r="J19" t="s">
        <v>285</v>
      </c>
      <c r="K19" s="54">
        <v>46268</v>
      </c>
      <c r="L19" s="53" t="s">
        <v>877</v>
      </c>
      <c r="M19" s="48" t="s">
        <v>899</v>
      </c>
      <c r="N19" s="46" t="s">
        <v>900</v>
      </c>
      <c r="O19" s="55">
        <v>46268</v>
      </c>
      <c r="P19" s="46" t="s">
        <v>901</v>
      </c>
    </row>
    <row r="20" spans="1:16" ht="60" x14ac:dyDescent="0.25">
      <c r="A20" s="52">
        <v>19</v>
      </c>
      <c r="B20" t="s">
        <v>902</v>
      </c>
      <c r="C20" t="s">
        <v>4</v>
      </c>
      <c r="D20" s="46" t="s">
        <v>287</v>
      </c>
      <c r="E20" t="s">
        <v>903</v>
      </c>
      <c r="F20" s="52">
        <v>342</v>
      </c>
      <c r="G20" s="48" t="s">
        <v>904</v>
      </c>
      <c r="H20" s="46" t="s">
        <v>905</v>
      </c>
      <c r="I20" t="s">
        <v>906</v>
      </c>
      <c r="J20" t="s">
        <v>289</v>
      </c>
      <c r="K20" s="54">
        <v>46268</v>
      </c>
      <c r="L20" s="53" t="s">
        <v>907</v>
      </c>
      <c r="M20" s="48" t="s">
        <v>908</v>
      </c>
      <c r="N20" s="46" t="s">
        <v>909</v>
      </c>
      <c r="O20" s="55">
        <v>46268</v>
      </c>
      <c r="P20" s="46" t="s">
        <v>910</v>
      </c>
    </row>
    <row r="21" spans="1:16" ht="60" x14ac:dyDescent="0.25">
      <c r="A21" s="52">
        <v>20</v>
      </c>
      <c r="B21" t="s">
        <v>902</v>
      </c>
      <c r="C21" t="s">
        <v>4</v>
      </c>
      <c r="D21" s="46" t="s">
        <v>290</v>
      </c>
      <c r="E21" t="s">
        <v>903</v>
      </c>
      <c r="F21" s="52">
        <v>353</v>
      </c>
      <c r="G21" s="48" t="s">
        <v>904</v>
      </c>
      <c r="H21" s="46" t="s">
        <v>905</v>
      </c>
      <c r="I21" t="s">
        <v>906</v>
      </c>
      <c r="J21" t="s">
        <v>289</v>
      </c>
      <c r="K21" s="54">
        <v>46268</v>
      </c>
      <c r="L21" s="53" t="s">
        <v>907</v>
      </c>
      <c r="M21" s="48" t="s">
        <v>908</v>
      </c>
      <c r="N21" s="46" t="s">
        <v>909</v>
      </c>
      <c r="O21" s="55">
        <v>46268</v>
      </c>
      <c r="P21" s="46" t="s">
        <v>910</v>
      </c>
    </row>
    <row r="22" spans="1:16" ht="60" x14ac:dyDescent="0.25">
      <c r="A22" s="52">
        <v>21</v>
      </c>
      <c r="B22" t="s">
        <v>902</v>
      </c>
      <c r="C22" t="s">
        <v>4</v>
      </c>
      <c r="D22" s="46" t="s">
        <v>292</v>
      </c>
      <c r="E22" t="s">
        <v>903</v>
      </c>
      <c r="F22" s="52">
        <v>364</v>
      </c>
      <c r="G22" s="48" t="s">
        <v>904</v>
      </c>
      <c r="H22" s="46" t="s">
        <v>905</v>
      </c>
      <c r="I22" t="s">
        <v>906</v>
      </c>
      <c r="J22" t="s">
        <v>289</v>
      </c>
      <c r="K22" s="54">
        <v>46268</v>
      </c>
      <c r="L22" s="53" t="s">
        <v>907</v>
      </c>
      <c r="M22" s="48" t="s">
        <v>908</v>
      </c>
      <c r="N22" s="46" t="s">
        <v>909</v>
      </c>
      <c r="O22" s="55">
        <v>46268</v>
      </c>
      <c r="P22" s="46" t="s">
        <v>910</v>
      </c>
    </row>
    <row r="23" spans="1:16" ht="60" x14ac:dyDescent="0.25">
      <c r="A23" s="52">
        <v>22</v>
      </c>
      <c r="B23" t="s">
        <v>902</v>
      </c>
      <c r="C23" t="s">
        <v>4</v>
      </c>
      <c r="D23" s="46" t="s">
        <v>294</v>
      </c>
      <c r="E23" t="s">
        <v>903</v>
      </c>
      <c r="F23" s="52">
        <v>375</v>
      </c>
      <c r="G23" s="48" t="s">
        <v>904</v>
      </c>
      <c r="H23" s="46" t="s">
        <v>905</v>
      </c>
      <c r="I23" t="s">
        <v>906</v>
      </c>
      <c r="J23" t="s">
        <v>289</v>
      </c>
      <c r="K23" s="54">
        <v>46268</v>
      </c>
      <c r="L23" s="53" t="s">
        <v>907</v>
      </c>
      <c r="M23" s="48" t="s">
        <v>908</v>
      </c>
      <c r="N23" s="46" t="s">
        <v>909</v>
      </c>
      <c r="O23" s="55">
        <v>46268</v>
      </c>
      <c r="P23" s="46" t="s">
        <v>910</v>
      </c>
    </row>
    <row r="24" spans="1:16" ht="60" x14ac:dyDescent="0.25">
      <c r="A24" s="52">
        <v>23</v>
      </c>
      <c r="B24" t="s">
        <v>902</v>
      </c>
      <c r="C24" t="s">
        <v>6</v>
      </c>
      <c r="D24" s="46" t="s">
        <v>296</v>
      </c>
      <c r="E24" t="s">
        <v>903</v>
      </c>
      <c r="F24" s="52">
        <v>386</v>
      </c>
      <c r="G24" s="48" t="s">
        <v>904</v>
      </c>
      <c r="H24" s="46" t="s">
        <v>905</v>
      </c>
      <c r="I24" t="s">
        <v>906</v>
      </c>
      <c r="J24" t="s">
        <v>298</v>
      </c>
      <c r="K24" s="54">
        <v>46268</v>
      </c>
      <c r="L24" s="53" t="s">
        <v>907</v>
      </c>
      <c r="M24" s="48" t="s">
        <v>908</v>
      </c>
      <c r="N24" s="46" t="s">
        <v>909</v>
      </c>
      <c r="O24" s="55">
        <v>46268</v>
      </c>
      <c r="P24" s="46" t="s">
        <v>910</v>
      </c>
    </row>
    <row r="25" spans="1:16" ht="60" x14ac:dyDescent="0.25">
      <c r="A25" s="52">
        <v>24</v>
      </c>
      <c r="B25" t="s">
        <v>902</v>
      </c>
      <c r="C25" t="s">
        <v>6</v>
      </c>
      <c r="D25" s="46" t="s">
        <v>299</v>
      </c>
      <c r="E25" t="s">
        <v>903</v>
      </c>
      <c r="F25" s="52">
        <v>397</v>
      </c>
      <c r="G25" s="48" t="s">
        <v>904</v>
      </c>
      <c r="H25" s="46" t="s">
        <v>905</v>
      </c>
      <c r="I25" t="s">
        <v>906</v>
      </c>
      <c r="J25" t="s">
        <v>298</v>
      </c>
      <c r="K25" s="54">
        <v>46268</v>
      </c>
      <c r="L25" s="53" t="s">
        <v>907</v>
      </c>
      <c r="M25" s="48" t="s">
        <v>908</v>
      </c>
      <c r="N25" s="46" t="s">
        <v>909</v>
      </c>
      <c r="O25" s="55">
        <v>46268</v>
      </c>
      <c r="P25" s="46" t="s">
        <v>910</v>
      </c>
    </row>
    <row r="26" spans="1:16" ht="60" x14ac:dyDescent="0.25">
      <c r="A26" s="52">
        <v>25</v>
      </c>
      <c r="B26" t="s">
        <v>902</v>
      </c>
      <c r="C26" t="s">
        <v>6</v>
      </c>
      <c r="D26" s="46" t="s">
        <v>301</v>
      </c>
      <c r="E26" t="s">
        <v>903</v>
      </c>
      <c r="F26" s="52">
        <v>408</v>
      </c>
      <c r="G26" s="48" t="s">
        <v>904</v>
      </c>
      <c r="H26" s="46" t="s">
        <v>905</v>
      </c>
      <c r="I26" t="s">
        <v>906</v>
      </c>
      <c r="J26" t="s">
        <v>298</v>
      </c>
      <c r="K26" s="54">
        <v>46268</v>
      </c>
      <c r="L26" s="53" t="s">
        <v>907</v>
      </c>
      <c r="M26" s="48" t="s">
        <v>908</v>
      </c>
      <c r="N26" s="46" t="s">
        <v>909</v>
      </c>
      <c r="O26" s="55">
        <v>46268</v>
      </c>
      <c r="P26" s="46" t="s">
        <v>910</v>
      </c>
    </row>
    <row r="27" spans="1:16" ht="60" x14ac:dyDescent="0.25">
      <c r="A27" s="52">
        <v>26</v>
      </c>
      <c r="B27" t="s">
        <v>902</v>
      </c>
      <c r="C27" t="s">
        <v>7</v>
      </c>
      <c r="D27" s="46" t="s">
        <v>303</v>
      </c>
      <c r="E27" t="s">
        <v>903</v>
      </c>
      <c r="F27" s="52">
        <v>419</v>
      </c>
      <c r="G27" s="48" t="s">
        <v>904</v>
      </c>
      <c r="H27" s="46" t="s">
        <v>905</v>
      </c>
      <c r="I27" t="s">
        <v>906</v>
      </c>
      <c r="J27" t="s">
        <v>305</v>
      </c>
      <c r="K27" s="54">
        <v>46268</v>
      </c>
      <c r="L27" s="53" t="s">
        <v>907</v>
      </c>
      <c r="M27" s="48" t="s">
        <v>908</v>
      </c>
      <c r="N27" s="46" t="s">
        <v>909</v>
      </c>
      <c r="O27" s="55">
        <v>46268</v>
      </c>
      <c r="P27" s="46" t="s">
        <v>910</v>
      </c>
    </row>
    <row r="28" spans="1:16" ht="60" x14ac:dyDescent="0.25">
      <c r="A28" s="52">
        <v>27</v>
      </c>
      <c r="B28" t="s">
        <v>902</v>
      </c>
      <c r="C28" t="s">
        <v>7</v>
      </c>
      <c r="D28" s="46" t="s">
        <v>306</v>
      </c>
      <c r="E28" t="s">
        <v>903</v>
      </c>
      <c r="F28" s="52">
        <v>430</v>
      </c>
      <c r="G28" s="48" t="s">
        <v>904</v>
      </c>
      <c r="H28" s="46" t="s">
        <v>905</v>
      </c>
      <c r="I28" t="s">
        <v>906</v>
      </c>
      <c r="J28" t="s">
        <v>305</v>
      </c>
      <c r="K28" s="54">
        <v>46268</v>
      </c>
      <c r="L28" s="53" t="s">
        <v>907</v>
      </c>
      <c r="M28" s="48" t="s">
        <v>908</v>
      </c>
      <c r="N28" s="46" t="s">
        <v>909</v>
      </c>
      <c r="O28" s="55">
        <v>46268</v>
      </c>
      <c r="P28" s="46" t="s">
        <v>910</v>
      </c>
    </row>
    <row r="29" spans="1:16" ht="60" x14ac:dyDescent="0.25">
      <c r="A29" s="52">
        <v>28</v>
      </c>
      <c r="B29" t="s">
        <v>902</v>
      </c>
      <c r="C29" t="s">
        <v>7</v>
      </c>
      <c r="D29" s="46" t="s">
        <v>308</v>
      </c>
      <c r="E29" t="s">
        <v>903</v>
      </c>
      <c r="F29" s="52">
        <v>441</v>
      </c>
      <c r="G29" s="48" t="s">
        <v>904</v>
      </c>
      <c r="H29" s="46" t="s">
        <v>905</v>
      </c>
      <c r="I29" t="s">
        <v>906</v>
      </c>
      <c r="J29" t="s">
        <v>305</v>
      </c>
      <c r="K29" s="54">
        <v>46268</v>
      </c>
      <c r="L29" s="53" t="s">
        <v>907</v>
      </c>
      <c r="M29" s="48" t="s">
        <v>908</v>
      </c>
      <c r="N29" s="46" t="s">
        <v>909</v>
      </c>
      <c r="O29" s="55">
        <v>46268</v>
      </c>
      <c r="P29" s="46" t="s">
        <v>910</v>
      </c>
    </row>
    <row r="30" spans="1:16" ht="60" x14ac:dyDescent="0.25">
      <c r="A30" s="52">
        <v>29</v>
      </c>
      <c r="B30" t="s">
        <v>902</v>
      </c>
      <c r="C30" t="s">
        <v>7</v>
      </c>
      <c r="D30" s="46" t="s">
        <v>310</v>
      </c>
      <c r="E30" t="s">
        <v>903</v>
      </c>
      <c r="F30" s="52">
        <v>452</v>
      </c>
      <c r="G30" s="48" t="s">
        <v>904</v>
      </c>
      <c r="H30" s="46" t="s">
        <v>905</v>
      </c>
      <c r="I30" t="s">
        <v>906</v>
      </c>
      <c r="J30" t="s">
        <v>305</v>
      </c>
      <c r="K30" s="54">
        <v>46268</v>
      </c>
      <c r="L30" s="53" t="s">
        <v>907</v>
      </c>
      <c r="M30" s="48" t="s">
        <v>908</v>
      </c>
      <c r="N30" s="46" t="s">
        <v>909</v>
      </c>
      <c r="O30" s="55">
        <v>46268</v>
      </c>
      <c r="P30" s="46" t="s">
        <v>910</v>
      </c>
    </row>
    <row r="31" spans="1:16" ht="60" x14ac:dyDescent="0.25">
      <c r="A31" s="52">
        <v>30</v>
      </c>
      <c r="B31" t="s">
        <v>902</v>
      </c>
      <c r="C31" t="s">
        <v>7</v>
      </c>
      <c r="D31" s="46" t="s">
        <v>312</v>
      </c>
      <c r="E31" t="s">
        <v>903</v>
      </c>
      <c r="F31" s="52">
        <v>463</v>
      </c>
      <c r="G31" s="48" t="s">
        <v>904</v>
      </c>
      <c r="H31" s="46" t="s">
        <v>905</v>
      </c>
      <c r="I31" t="s">
        <v>906</v>
      </c>
      <c r="J31" t="s">
        <v>305</v>
      </c>
      <c r="K31" s="54">
        <v>46268</v>
      </c>
      <c r="L31" s="53" t="s">
        <v>907</v>
      </c>
      <c r="M31" s="48" t="s">
        <v>908</v>
      </c>
      <c r="N31" s="46" t="s">
        <v>909</v>
      </c>
      <c r="O31" s="55">
        <v>46268</v>
      </c>
      <c r="P31" s="46" t="s">
        <v>910</v>
      </c>
    </row>
    <row r="32" spans="1:16" ht="60" x14ac:dyDescent="0.25">
      <c r="A32" s="52">
        <v>31</v>
      </c>
      <c r="B32" t="s">
        <v>902</v>
      </c>
      <c r="C32" t="s">
        <v>8</v>
      </c>
      <c r="D32" s="46" t="s">
        <v>314</v>
      </c>
      <c r="E32" t="s">
        <v>903</v>
      </c>
      <c r="F32" s="52">
        <v>474</v>
      </c>
      <c r="G32" s="48" t="s">
        <v>904</v>
      </c>
      <c r="H32" s="46" t="s">
        <v>905</v>
      </c>
      <c r="I32" t="s">
        <v>906</v>
      </c>
      <c r="J32" t="s">
        <v>316</v>
      </c>
      <c r="K32" s="54">
        <v>46268</v>
      </c>
      <c r="L32" s="53" t="s">
        <v>907</v>
      </c>
      <c r="M32" s="48" t="s">
        <v>908</v>
      </c>
      <c r="N32" s="46" t="s">
        <v>909</v>
      </c>
      <c r="O32" s="55">
        <v>46268</v>
      </c>
      <c r="P32" s="46" t="s">
        <v>910</v>
      </c>
    </row>
    <row r="33" spans="1:16" ht="60" x14ac:dyDescent="0.25">
      <c r="A33" s="52">
        <v>32</v>
      </c>
      <c r="B33" t="s">
        <v>902</v>
      </c>
      <c r="C33" t="s">
        <v>8</v>
      </c>
      <c r="D33" s="46" t="s">
        <v>317</v>
      </c>
      <c r="E33" t="s">
        <v>903</v>
      </c>
      <c r="F33" s="52">
        <v>485</v>
      </c>
      <c r="G33" s="48" t="s">
        <v>904</v>
      </c>
      <c r="H33" s="46" t="s">
        <v>905</v>
      </c>
      <c r="I33" t="s">
        <v>906</v>
      </c>
      <c r="J33" t="s">
        <v>316</v>
      </c>
      <c r="K33" s="54">
        <v>46268</v>
      </c>
      <c r="L33" s="53" t="s">
        <v>907</v>
      </c>
      <c r="M33" s="48" t="s">
        <v>908</v>
      </c>
      <c r="N33" s="46" t="s">
        <v>909</v>
      </c>
      <c r="O33" s="55">
        <v>46268</v>
      </c>
      <c r="P33" s="46" t="s">
        <v>910</v>
      </c>
    </row>
    <row r="34" spans="1:16" ht="60" x14ac:dyDescent="0.25">
      <c r="A34" s="52">
        <v>33</v>
      </c>
      <c r="B34" t="s">
        <v>902</v>
      </c>
      <c r="C34" t="s">
        <v>8</v>
      </c>
      <c r="D34" s="46" t="s">
        <v>319</v>
      </c>
      <c r="E34" t="s">
        <v>903</v>
      </c>
      <c r="F34" s="52">
        <v>496</v>
      </c>
      <c r="G34" s="48" t="s">
        <v>904</v>
      </c>
      <c r="H34" s="46" t="s">
        <v>905</v>
      </c>
      <c r="I34" t="s">
        <v>906</v>
      </c>
      <c r="J34" t="s">
        <v>316</v>
      </c>
      <c r="K34" s="54">
        <v>46268</v>
      </c>
      <c r="L34" s="53" t="s">
        <v>907</v>
      </c>
      <c r="M34" s="48" t="s">
        <v>908</v>
      </c>
      <c r="N34" s="46" t="s">
        <v>909</v>
      </c>
      <c r="O34" s="55">
        <v>46268</v>
      </c>
      <c r="P34" s="46" t="s">
        <v>910</v>
      </c>
    </row>
    <row r="35" spans="1:16" ht="60" x14ac:dyDescent="0.25">
      <c r="A35" s="52">
        <v>34</v>
      </c>
      <c r="B35" t="s">
        <v>902</v>
      </c>
      <c r="C35" t="s">
        <v>8</v>
      </c>
      <c r="D35" s="46" t="s">
        <v>321</v>
      </c>
      <c r="E35" t="s">
        <v>903</v>
      </c>
      <c r="F35" s="52">
        <v>507</v>
      </c>
      <c r="G35" s="48" t="s">
        <v>904</v>
      </c>
      <c r="H35" s="46" t="s">
        <v>905</v>
      </c>
      <c r="I35" t="s">
        <v>906</v>
      </c>
      <c r="J35" t="s">
        <v>316</v>
      </c>
      <c r="K35" s="54">
        <v>46268</v>
      </c>
      <c r="L35" s="53" t="s">
        <v>907</v>
      </c>
      <c r="M35" s="48" t="s">
        <v>908</v>
      </c>
      <c r="N35" s="46" t="s">
        <v>909</v>
      </c>
      <c r="O35" s="55">
        <v>46268</v>
      </c>
      <c r="P35" s="46" t="s">
        <v>910</v>
      </c>
    </row>
    <row r="36" spans="1:16" ht="60" x14ac:dyDescent="0.25">
      <c r="A36" s="52">
        <v>35</v>
      </c>
      <c r="B36" t="s">
        <v>902</v>
      </c>
      <c r="C36" t="s">
        <v>8</v>
      </c>
      <c r="D36" s="46" t="s">
        <v>323</v>
      </c>
      <c r="E36" t="s">
        <v>903</v>
      </c>
      <c r="F36" s="52">
        <v>518</v>
      </c>
      <c r="G36" s="48" t="s">
        <v>904</v>
      </c>
      <c r="H36" s="46" t="s">
        <v>905</v>
      </c>
      <c r="I36" t="s">
        <v>906</v>
      </c>
      <c r="J36" t="s">
        <v>316</v>
      </c>
      <c r="K36" s="54">
        <v>46268</v>
      </c>
      <c r="L36" s="53" t="s">
        <v>907</v>
      </c>
      <c r="M36" s="48" t="s">
        <v>908</v>
      </c>
      <c r="N36" s="46" t="s">
        <v>909</v>
      </c>
      <c r="O36" s="55">
        <v>46268</v>
      </c>
      <c r="P36" s="46" t="s">
        <v>910</v>
      </c>
    </row>
    <row r="37" spans="1:16" ht="60" x14ac:dyDescent="0.25">
      <c r="A37" s="52">
        <v>36</v>
      </c>
      <c r="B37" t="s">
        <v>902</v>
      </c>
      <c r="C37" t="s">
        <v>9</v>
      </c>
      <c r="D37" s="46" t="s">
        <v>325</v>
      </c>
      <c r="E37" t="s">
        <v>903</v>
      </c>
      <c r="F37" s="52">
        <v>529</v>
      </c>
      <c r="G37" s="48" t="s">
        <v>904</v>
      </c>
      <c r="H37" s="46" t="s">
        <v>905</v>
      </c>
      <c r="I37" t="s">
        <v>906</v>
      </c>
      <c r="J37" t="s">
        <v>327</v>
      </c>
      <c r="K37" s="54">
        <v>46268</v>
      </c>
      <c r="L37" s="53" t="s">
        <v>907</v>
      </c>
      <c r="M37" s="48" t="s">
        <v>908</v>
      </c>
      <c r="N37" s="46" t="s">
        <v>909</v>
      </c>
      <c r="O37" s="55">
        <v>46268</v>
      </c>
      <c r="P37" s="46" t="s">
        <v>910</v>
      </c>
    </row>
    <row r="38" spans="1:16" ht="60" x14ac:dyDescent="0.25">
      <c r="A38" s="52">
        <v>37</v>
      </c>
      <c r="B38" t="s">
        <v>902</v>
      </c>
      <c r="C38" t="s">
        <v>9</v>
      </c>
      <c r="D38" s="46" t="s">
        <v>328</v>
      </c>
      <c r="E38" t="s">
        <v>903</v>
      </c>
      <c r="F38" s="52">
        <v>540</v>
      </c>
      <c r="G38" s="48" t="s">
        <v>904</v>
      </c>
      <c r="H38" s="46" t="s">
        <v>905</v>
      </c>
      <c r="I38" t="s">
        <v>906</v>
      </c>
      <c r="J38" t="s">
        <v>327</v>
      </c>
      <c r="K38" s="54">
        <v>46268</v>
      </c>
      <c r="L38" s="53" t="s">
        <v>907</v>
      </c>
      <c r="M38" s="48" t="s">
        <v>908</v>
      </c>
      <c r="N38" s="46" t="s">
        <v>909</v>
      </c>
      <c r="O38" s="55">
        <v>46268</v>
      </c>
      <c r="P38" s="46" t="s">
        <v>910</v>
      </c>
    </row>
    <row r="39" spans="1:16" ht="60" x14ac:dyDescent="0.25">
      <c r="A39" s="52">
        <v>38</v>
      </c>
      <c r="B39" t="s">
        <v>902</v>
      </c>
      <c r="C39" t="s">
        <v>9</v>
      </c>
      <c r="D39" s="46" t="s">
        <v>330</v>
      </c>
      <c r="E39" t="s">
        <v>903</v>
      </c>
      <c r="F39" s="52">
        <v>551</v>
      </c>
      <c r="G39" s="48" t="s">
        <v>904</v>
      </c>
      <c r="H39" s="46" t="s">
        <v>905</v>
      </c>
      <c r="I39" t="s">
        <v>906</v>
      </c>
      <c r="J39" t="s">
        <v>327</v>
      </c>
      <c r="K39" s="54">
        <v>46268</v>
      </c>
      <c r="L39" s="53" t="s">
        <v>907</v>
      </c>
      <c r="M39" s="48" t="s">
        <v>908</v>
      </c>
      <c r="N39" s="46" t="s">
        <v>909</v>
      </c>
      <c r="O39" s="55">
        <v>46268</v>
      </c>
      <c r="P39" s="46" t="s">
        <v>910</v>
      </c>
    </row>
    <row r="40" spans="1:16" ht="60" x14ac:dyDescent="0.25">
      <c r="A40" s="52">
        <v>39</v>
      </c>
      <c r="B40" t="s">
        <v>902</v>
      </c>
      <c r="C40" t="s">
        <v>9</v>
      </c>
      <c r="D40" s="46" t="s">
        <v>332</v>
      </c>
      <c r="E40" t="s">
        <v>903</v>
      </c>
      <c r="F40" s="52">
        <v>562</v>
      </c>
      <c r="G40" s="48" t="s">
        <v>904</v>
      </c>
      <c r="H40" s="46" t="s">
        <v>905</v>
      </c>
      <c r="I40" t="s">
        <v>906</v>
      </c>
      <c r="J40" t="s">
        <v>327</v>
      </c>
      <c r="K40" s="54">
        <v>46268</v>
      </c>
      <c r="L40" s="53" t="s">
        <v>907</v>
      </c>
      <c r="M40" s="48" t="s">
        <v>908</v>
      </c>
      <c r="N40" s="46" t="s">
        <v>909</v>
      </c>
      <c r="O40" s="55">
        <v>46268</v>
      </c>
      <c r="P40" s="46" t="s">
        <v>910</v>
      </c>
    </row>
    <row r="41" spans="1:16" ht="60" x14ac:dyDescent="0.25">
      <c r="A41" s="52">
        <v>40</v>
      </c>
      <c r="B41" t="s">
        <v>902</v>
      </c>
      <c r="C41" t="s">
        <v>9</v>
      </c>
      <c r="D41" s="46" t="s">
        <v>334</v>
      </c>
      <c r="E41" t="s">
        <v>903</v>
      </c>
      <c r="F41" s="52">
        <v>573</v>
      </c>
      <c r="G41" s="48" t="s">
        <v>904</v>
      </c>
      <c r="H41" s="46" t="s">
        <v>905</v>
      </c>
      <c r="I41" t="s">
        <v>906</v>
      </c>
      <c r="J41" t="s">
        <v>327</v>
      </c>
      <c r="K41" s="54">
        <v>46268</v>
      </c>
      <c r="L41" s="53" t="s">
        <v>907</v>
      </c>
      <c r="M41" s="48" t="s">
        <v>908</v>
      </c>
      <c r="N41" s="46" t="s">
        <v>909</v>
      </c>
      <c r="O41" s="55">
        <v>46268</v>
      </c>
      <c r="P41" s="46" t="s">
        <v>910</v>
      </c>
    </row>
    <row r="42" spans="1:16" ht="60" x14ac:dyDescent="0.25">
      <c r="A42" s="52">
        <v>41</v>
      </c>
      <c r="B42" t="s">
        <v>902</v>
      </c>
      <c r="C42" t="s">
        <v>10</v>
      </c>
      <c r="D42" s="46" t="s">
        <v>336</v>
      </c>
      <c r="E42" t="s">
        <v>903</v>
      </c>
      <c r="F42" s="52">
        <v>584</v>
      </c>
      <c r="G42" s="48" t="s">
        <v>904</v>
      </c>
      <c r="H42" s="46" t="s">
        <v>905</v>
      </c>
      <c r="I42" t="s">
        <v>906</v>
      </c>
      <c r="J42" t="s">
        <v>338</v>
      </c>
      <c r="K42" s="54">
        <v>46268</v>
      </c>
      <c r="L42" s="53" t="s">
        <v>907</v>
      </c>
      <c r="M42" s="48" t="s">
        <v>908</v>
      </c>
      <c r="N42" s="46" t="s">
        <v>909</v>
      </c>
      <c r="O42" s="55">
        <v>46268</v>
      </c>
      <c r="P42" s="46" t="s">
        <v>910</v>
      </c>
    </row>
    <row r="43" spans="1:16" ht="60" x14ac:dyDescent="0.25">
      <c r="A43" s="52">
        <v>42</v>
      </c>
      <c r="B43" t="s">
        <v>902</v>
      </c>
      <c r="C43" t="s">
        <v>10</v>
      </c>
      <c r="D43" s="46" t="s">
        <v>339</v>
      </c>
      <c r="E43" t="s">
        <v>903</v>
      </c>
      <c r="F43" s="52">
        <v>595</v>
      </c>
      <c r="G43" s="48" t="s">
        <v>904</v>
      </c>
      <c r="H43" s="46" t="s">
        <v>905</v>
      </c>
      <c r="I43" t="s">
        <v>906</v>
      </c>
      <c r="J43" t="s">
        <v>338</v>
      </c>
      <c r="K43" s="54">
        <v>46268</v>
      </c>
      <c r="L43" s="53" t="s">
        <v>907</v>
      </c>
      <c r="M43" s="48" t="s">
        <v>908</v>
      </c>
      <c r="N43" s="46" t="s">
        <v>909</v>
      </c>
      <c r="O43" s="55">
        <v>46268</v>
      </c>
      <c r="P43" s="46" t="s">
        <v>910</v>
      </c>
    </row>
    <row r="44" spans="1:16" ht="60" x14ac:dyDescent="0.25">
      <c r="A44" s="52">
        <v>43</v>
      </c>
      <c r="B44" t="s">
        <v>902</v>
      </c>
      <c r="C44" t="s">
        <v>10</v>
      </c>
      <c r="D44" s="46" t="s">
        <v>341</v>
      </c>
      <c r="E44" t="s">
        <v>903</v>
      </c>
      <c r="F44" s="52">
        <v>606</v>
      </c>
      <c r="G44" s="48" t="s">
        <v>904</v>
      </c>
      <c r="H44" s="46" t="s">
        <v>905</v>
      </c>
      <c r="I44" t="s">
        <v>906</v>
      </c>
      <c r="J44" t="s">
        <v>338</v>
      </c>
      <c r="K44" s="54">
        <v>46268</v>
      </c>
      <c r="L44" s="53" t="s">
        <v>907</v>
      </c>
      <c r="M44" s="48" t="s">
        <v>908</v>
      </c>
      <c r="N44" s="46" t="s">
        <v>909</v>
      </c>
      <c r="O44" s="55">
        <v>46268</v>
      </c>
      <c r="P44" s="46" t="s">
        <v>910</v>
      </c>
    </row>
    <row r="45" spans="1:16" ht="60" x14ac:dyDescent="0.25">
      <c r="A45" s="52">
        <v>44</v>
      </c>
      <c r="B45" t="s">
        <v>902</v>
      </c>
      <c r="C45" t="s">
        <v>10</v>
      </c>
      <c r="D45" s="46" t="s">
        <v>343</v>
      </c>
      <c r="E45" t="s">
        <v>903</v>
      </c>
      <c r="F45" s="52">
        <v>617</v>
      </c>
      <c r="G45" s="48" t="s">
        <v>904</v>
      </c>
      <c r="H45" s="46" t="s">
        <v>905</v>
      </c>
      <c r="I45" t="s">
        <v>906</v>
      </c>
      <c r="J45" t="s">
        <v>338</v>
      </c>
      <c r="K45" s="54">
        <v>46268</v>
      </c>
      <c r="L45" s="53" t="s">
        <v>907</v>
      </c>
      <c r="M45" s="48" t="s">
        <v>908</v>
      </c>
      <c r="N45" s="46" t="s">
        <v>909</v>
      </c>
      <c r="O45" s="55">
        <v>46268</v>
      </c>
      <c r="P45" s="46" t="s">
        <v>910</v>
      </c>
    </row>
    <row r="46" spans="1:16" ht="60" x14ac:dyDescent="0.25">
      <c r="A46" s="52">
        <v>45</v>
      </c>
      <c r="B46" t="s">
        <v>902</v>
      </c>
      <c r="C46" t="s">
        <v>10</v>
      </c>
      <c r="D46" s="46" t="s">
        <v>345</v>
      </c>
      <c r="E46" t="s">
        <v>903</v>
      </c>
      <c r="F46" s="52">
        <v>628</v>
      </c>
      <c r="G46" s="48" t="s">
        <v>904</v>
      </c>
      <c r="H46" s="46" t="s">
        <v>905</v>
      </c>
      <c r="I46" t="s">
        <v>906</v>
      </c>
      <c r="J46" t="s">
        <v>338</v>
      </c>
      <c r="K46" s="54">
        <v>46268</v>
      </c>
      <c r="L46" s="53" t="s">
        <v>907</v>
      </c>
      <c r="M46" s="48" t="s">
        <v>908</v>
      </c>
      <c r="N46" s="46" t="s">
        <v>909</v>
      </c>
      <c r="O46" s="55">
        <v>46268</v>
      </c>
      <c r="P46" s="46" t="s">
        <v>910</v>
      </c>
    </row>
    <row r="47" spans="1:16" ht="60" x14ac:dyDescent="0.25">
      <c r="A47" s="52">
        <v>46</v>
      </c>
      <c r="B47" t="s">
        <v>911</v>
      </c>
      <c r="C47" t="s">
        <v>912</v>
      </c>
      <c r="D47" s="46" t="s">
        <v>347</v>
      </c>
      <c r="E47" t="s">
        <v>913</v>
      </c>
      <c r="F47" s="52">
        <v>646</v>
      </c>
      <c r="G47" s="50" t="s">
        <v>914</v>
      </c>
      <c r="H47" s="46" t="s">
        <v>915</v>
      </c>
      <c r="I47" t="s">
        <v>916</v>
      </c>
      <c r="J47" t="s">
        <v>356</v>
      </c>
      <c r="K47" s="54">
        <v>46268</v>
      </c>
      <c r="L47" s="53" t="s">
        <v>877</v>
      </c>
      <c r="M47" s="50" t="s">
        <v>871</v>
      </c>
      <c r="N47" s="46" t="s">
        <v>917</v>
      </c>
      <c r="O47" s="55">
        <v>46268</v>
      </c>
      <c r="P47" s="46" t="s">
        <v>918</v>
      </c>
    </row>
    <row r="48" spans="1:16" ht="60" x14ac:dyDescent="0.25">
      <c r="A48" s="52">
        <v>47</v>
      </c>
      <c r="B48" t="s">
        <v>911</v>
      </c>
      <c r="C48" t="s">
        <v>919</v>
      </c>
      <c r="D48" s="46" t="s">
        <v>357</v>
      </c>
      <c r="E48" t="s">
        <v>913</v>
      </c>
      <c r="F48" s="52">
        <v>664</v>
      </c>
      <c r="G48" s="50" t="s">
        <v>914</v>
      </c>
      <c r="H48" s="46" t="s">
        <v>915</v>
      </c>
      <c r="I48" t="s">
        <v>916</v>
      </c>
      <c r="J48" t="s">
        <v>366</v>
      </c>
      <c r="K48" s="54">
        <v>46268</v>
      </c>
      <c r="L48" s="53" t="s">
        <v>877</v>
      </c>
      <c r="M48" s="50" t="s">
        <v>871</v>
      </c>
      <c r="N48" s="46" t="s">
        <v>920</v>
      </c>
      <c r="O48" s="55">
        <v>46268</v>
      </c>
      <c r="P48" s="46" t="s">
        <v>921</v>
      </c>
    </row>
    <row r="49" spans="1:16" ht="60" x14ac:dyDescent="0.25">
      <c r="A49" s="52">
        <v>48</v>
      </c>
      <c r="B49" t="s">
        <v>815</v>
      </c>
      <c r="C49" t="s">
        <v>922</v>
      </c>
      <c r="D49" s="46" t="s">
        <v>367</v>
      </c>
      <c r="E49" t="s">
        <v>865</v>
      </c>
      <c r="F49" s="52">
        <v>681</v>
      </c>
      <c r="G49" s="48" t="s">
        <v>874</v>
      </c>
      <c r="H49" s="46" t="s">
        <v>875</v>
      </c>
      <c r="I49" t="s">
        <v>876</v>
      </c>
      <c r="J49" t="s">
        <v>376</v>
      </c>
      <c r="K49" s="54">
        <v>46268</v>
      </c>
      <c r="L49" s="53" t="s">
        <v>877</v>
      </c>
      <c r="M49" s="50" t="s">
        <v>871</v>
      </c>
      <c r="N49" s="46" t="s">
        <v>872</v>
      </c>
      <c r="O49" s="55">
        <v>46268</v>
      </c>
      <c r="P49" s="46" t="s">
        <v>873</v>
      </c>
    </row>
    <row r="50" spans="1:16" ht="60" x14ac:dyDescent="0.25">
      <c r="A50" s="52">
        <v>49</v>
      </c>
      <c r="B50" t="s">
        <v>815</v>
      </c>
      <c r="C50" t="s">
        <v>923</v>
      </c>
      <c r="D50" s="46" t="s">
        <v>377</v>
      </c>
      <c r="E50" t="s">
        <v>865</v>
      </c>
      <c r="F50" s="52">
        <v>698</v>
      </c>
      <c r="G50" s="48" t="s">
        <v>874</v>
      </c>
      <c r="H50" s="46" t="s">
        <v>875</v>
      </c>
      <c r="I50" t="s">
        <v>876</v>
      </c>
      <c r="J50" t="s">
        <v>386</v>
      </c>
      <c r="K50" s="54">
        <v>46268</v>
      </c>
      <c r="L50" s="53" t="s">
        <v>877</v>
      </c>
      <c r="M50" s="50" t="s">
        <v>871</v>
      </c>
      <c r="N50" s="46" t="s">
        <v>872</v>
      </c>
      <c r="O50" s="55">
        <v>46268</v>
      </c>
      <c r="P50" s="46" t="s">
        <v>873</v>
      </c>
    </row>
    <row r="51" spans="1:16" ht="60" x14ac:dyDescent="0.25">
      <c r="A51" s="52">
        <v>50</v>
      </c>
      <c r="B51" t="s">
        <v>815</v>
      </c>
      <c r="C51" t="s">
        <v>924</v>
      </c>
      <c r="D51" s="46" t="s">
        <v>387</v>
      </c>
      <c r="E51" t="s">
        <v>865</v>
      </c>
      <c r="F51" s="52">
        <v>715</v>
      </c>
      <c r="G51" s="48" t="s">
        <v>874</v>
      </c>
      <c r="H51" s="46" t="s">
        <v>875</v>
      </c>
      <c r="I51" t="s">
        <v>876</v>
      </c>
      <c r="J51" t="s">
        <v>395</v>
      </c>
      <c r="K51" s="54">
        <v>46268</v>
      </c>
      <c r="L51" s="53" t="s">
        <v>877</v>
      </c>
      <c r="M51" s="50" t="s">
        <v>871</v>
      </c>
      <c r="N51" s="46" t="s">
        <v>872</v>
      </c>
      <c r="O51" s="55">
        <v>46268</v>
      </c>
      <c r="P51" s="46" t="s">
        <v>873</v>
      </c>
    </row>
    <row r="52" spans="1:16" ht="60" x14ac:dyDescent="0.25">
      <c r="A52" s="52">
        <v>51</v>
      </c>
      <c r="B52" t="s">
        <v>815</v>
      </c>
      <c r="C52" t="s">
        <v>925</v>
      </c>
      <c r="D52" s="46" t="s">
        <v>396</v>
      </c>
      <c r="E52" t="s">
        <v>865</v>
      </c>
      <c r="F52" s="52">
        <v>732</v>
      </c>
      <c r="G52" s="48" t="s">
        <v>874</v>
      </c>
      <c r="H52" s="46" t="s">
        <v>875</v>
      </c>
      <c r="I52" t="s">
        <v>876</v>
      </c>
      <c r="J52" t="s">
        <v>403</v>
      </c>
      <c r="K52" s="54">
        <v>46268</v>
      </c>
      <c r="L52" s="53" t="s">
        <v>877</v>
      </c>
      <c r="M52" s="50" t="s">
        <v>871</v>
      </c>
      <c r="N52" s="46" t="s">
        <v>872</v>
      </c>
      <c r="O52" s="55">
        <v>46268</v>
      </c>
      <c r="P52" s="46" t="s">
        <v>873</v>
      </c>
    </row>
    <row r="53" spans="1:16" ht="60" x14ac:dyDescent="0.25">
      <c r="A53" s="52">
        <v>52</v>
      </c>
      <c r="B53" t="s">
        <v>926</v>
      </c>
      <c r="C53" t="s">
        <v>927</v>
      </c>
      <c r="D53" s="46" t="s">
        <v>404</v>
      </c>
      <c r="E53" t="s">
        <v>865</v>
      </c>
      <c r="F53" s="52">
        <v>749</v>
      </c>
      <c r="G53" s="48" t="s">
        <v>874</v>
      </c>
      <c r="H53" s="46" t="s">
        <v>875</v>
      </c>
      <c r="I53" t="s">
        <v>876</v>
      </c>
      <c r="J53" t="s">
        <v>413</v>
      </c>
      <c r="K53" s="54">
        <v>46268</v>
      </c>
      <c r="L53" s="53" t="s">
        <v>877</v>
      </c>
      <c r="M53" s="50" t="s">
        <v>871</v>
      </c>
      <c r="N53" s="46" t="s">
        <v>872</v>
      </c>
      <c r="O53" s="55">
        <v>46268</v>
      </c>
      <c r="P53" s="46" t="s">
        <v>873</v>
      </c>
    </row>
    <row r="54" spans="1:16" ht="60" x14ac:dyDescent="0.25">
      <c r="A54" s="52">
        <v>53</v>
      </c>
      <c r="B54" t="s">
        <v>926</v>
      </c>
      <c r="C54" t="s">
        <v>928</v>
      </c>
      <c r="D54" s="46" t="s">
        <v>414</v>
      </c>
      <c r="E54" t="s">
        <v>865</v>
      </c>
      <c r="F54" s="52">
        <v>766</v>
      </c>
      <c r="G54" s="48" t="s">
        <v>874</v>
      </c>
      <c r="H54" s="46" t="s">
        <v>875</v>
      </c>
      <c r="I54" t="s">
        <v>876</v>
      </c>
      <c r="J54" t="s">
        <v>929</v>
      </c>
      <c r="K54" s="54">
        <v>46268</v>
      </c>
      <c r="L54" s="53" t="s">
        <v>877</v>
      </c>
      <c r="M54" s="50" t="s">
        <v>871</v>
      </c>
      <c r="N54" s="46" t="s">
        <v>872</v>
      </c>
      <c r="O54" s="55">
        <v>46268</v>
      </c>
      <c r="P54" s="46" t="s">
        <v>873</v>
      </c>
    </row>
    <row r="55" spans="1:16" ht="60" x14ac:dyDescent="0.25">
      <c r="A55" s="52">
        <v>54</v>
      </c>
      <c r="B55" t="s">
        <v>926</v>
      </c>
      <c r="C55" t="s">
        <v>930</v>
      </c>
      <c r="D55" s="46" t="s">
        <v>424</v>
      </c>
      <c r="E55" t="s">
        <v>865</v>
      </c>
      <c r="F55" s="52">
        <v>784</v>
      </c>
      <c r="G55" s="48" t="s">
        <v>874</v>
      </c>
      <c r="H55" s="46" t="s">
        <v>875</v>
      </c>
      <c r="I55" t="s">
        <v>876</v>
      </c>
      <c r="J55" t="s">
        <v>433</v>
      </c>
      <c r="K55" s="54">
        <v>46268</v>
      </c>
      <c r="L55" s="53" t="s">
        <v>877</v>
      </c>
      <c r="M55" s="50" t="s">
        <v>871</v>
      </c>
      <c r="N55" s="46" t="s">
        <v>872</v>
      </c>
      <c r="O55" s="55">
        <v>46268</v>
      </c>
      <c r="P55" s="46" t="s">
        <v>873</v>
      </c>
    </row>
    <row r="56" spans="1:16" ht="60" x14ac:dyDescent="0.25">
      <c r="A56" s="52">
        <v>55</v>
      </c>
      <c r="B56" t="s">
        <v>926</v>
      </c>
      <c r="C56" t="s">
        <v>931</v>
      </c>
      <c r="D56" s="46" t="s">
        <v>434</v>
      </c>
      <c r="E56" t="s">
        <v>898</v>
      </c>
      <c r="F56" s="52">
        <v>801</v>
      </c>
      <c r="G56" s="48" t="s">
        <v>874</v>
      </c>
      <c r="H56" s="46" t="s">
        <v>875</v>
      </c>
      <c r="I56" t="s">
        <v>876</v>
      </c>
      <c r="J56" t="s">
        <v>443</v>
      </c>
      <c r="K56" s="54">
        <v>46268</v>
      </c>
      <c r="L56" s="53" t="s">
        <v>877</v>
      </c>
      <c r="M56" s="50" t="s">
        <v>871</v>
      </c>
      <c r="N56" s="46" t="s">
        <v>872</v>
      </c>
      <c r="O56" s="55">
        <v>46268</v>
      </c>
      <c r="P56" s="46" t="s">
        <v>873</v>
      </c>
    </row>
    <row r="57" spans="1:16" ht="60" x14ac:dyDescent="0.25">
      <c r="A57" s="52">
        <v>56</v>
      </c>
      <c r="B57" t="s">
        <v>926</v>
      </c>
      <c r="C57" t="s">
        <v>932</v>
      </c>
      <c r="D57" s="46" t="s">
        <v>444</v>
      </c>
      <c r="E57" t="s">
        <v>865</v>
      </c>
      <c r="F57" s="52">
        <v>818</v>
      </c>
      <c r="G57" s="48" t="s">
        <v>874</v>
      </c>
      <c r="H57" s="46" t="s">
        <v>875</v>
      </c>
      <c r="I57" t="s">
        <v>876</v>
      </c>
      <c r="J57" t="s">
        <v>452</v>
      </c>
      <c r="K57" s="54">
        <v>46268</v>
      </c>
      <c r="L57" s="53" t="s">
        <v>877</v>
      </c>
      <c r="M57" s="50" t="s">
        <v>871</v>
      </c>
      <c r="N57" s="46" t="s">
        <v>872</v>
      </c>
      <c r="O57" s="55">
        <v>46268</v>
      </c>
      <c r="P57" s="46" t="s">
        <v>873</v>
      </c>
    </row>
    <row r="58" spans="1:16" ht="45" x14ac:dyDescent="0.25">
      <c r="A58" s="52">
        <v>57</v>
      </c>
      <c r="B58" t="s">
        <v>933</v>
      </c>
      <c r="D58" s="46" t="s">
        <v>453</v>
      </c>
      <c r="E58" t="s">
        <v>898</v>
      </c>
      <c r="F58" s="52">
        <v>835</v>
      </c>
      <c r="G58" s="48" t="s">
        <v>874</v>
      </c>
      <c r="H58" s="46" t="s">
        <v>934</v>
      </c>
      <c r="I58" t="s">
        <v>876</v>
      </c>
      <c r="J58" t="s">
        <v>462</v>
      </c>
      <c r="K58" s="54">
        <v>46268</v>
      </c>
      <c r="L58" s="53" t="s">
        <v>877</v>
      </c>
      <c r="M58" s="48" t="s">
        <v>899</v>
      </c>
      <c r="N58" s="46" t="s">
        <v>935</v>
      </c>
      <c r="O58" s="55">
        <v>46268</v>
      </c>
      <c r="P58" s="46" t="s">
        <v>936</v>
      </c>
    </row>
    <row r="59" spans="1:16" ht="45" x14ac:dyDescent="0.25">
      <c r="A59" s="52">
        <v>58</v>
      </c>
      <c r="B59" t="s">
        <v>933</v>
      </c>
      <c r="D59" s="46" t="s">
        <v>463</v>
      </c>
      <c r="E59" t="s">
        <v>898</v>
      </c>
      <c r="F59" s="52">
        <v>852</v>
      </c>
      <c r="G59" s="48" t="s">
        <v>874</v>
      </c>
      <c r="H59" s="46" t="s">
        <v>937</v>
      </c>
      <c r="I59" t="s">
        <v>876</v>
      </c>
      <c r="J59" t="s">
        <v>462</v>
      </c>
      <c r="K59" s="54">
        <v>46268</v>
      </c>
      <c r="L59" s="53" t="s">
        <v>877</v>
      </c>
      <c r="M59" s="48" t="s">
        <v>899</v>
      </c>
      <c r="N59" s="46" t="s">
        <v>938</v>
      </c>
      <c r="O59" s="55">
        <v>46268</v>
      </c>
      <c r="P59" s="46" t="s">
        <v>939</v>
      </c>
    </row>
    <row r="60" spans="1:16" ht="45" x14ac:dyDescent="0.25">
      <c r="A60" s="52">
        <v>59</v>
      </c>
      <c r="B60" t="s">
        <v>933</v>
      </c>
      <c r="D60" s="46" t="s">
        <v>465</v>
      </c>
      <c r="E60" t="s">
        <v>898</v>
      </c>
      <c r="F60" s="52">
        <v>869</v>
      </c>
      <c r="G60" s="48" t="s">
        <v>874</v>
      </c>
      <c r="H60" s="46" t="s">
        <v>940</v>
      </c>
      <c r="I60" t="s">
        <v>876</v>
      </c>
      <c r="J60" t="s">
        <v>462</v>
      </c>
      <c r="K60" s="54">
        <v>46268</v>
      </c>
      <c r="L60" s="53" t="s">
        <v>877</v>
      </c>
      <c r="M60" s="48" t="s">
        <v>899</v>
      </c>
      <c r="N60" s="46" t="s">
        <v>941</v>
      </c>
      <c r="O60" s="55">
        <v>46268</v>
      </c>
      <c r="P60" s="46" t="s">
        <v>942</v>
      </c>
    </row>
    <row r="61" spans="1:16" ht="45" x14ac:dyDescent="0.25">
      <c r="A61" s="52">
        <v>60</v>
      </c>
      <c r="B61" t="s">
        <v>933</v>
      </c>
      <c r="D61" s="46" t="s">
        <v>467</v>
      </c>
      <c r="E61" t="s">
        <v>898</v>
      </c>
      <c r="F61" s="52">
        <v>886</v>
      </c>
      <c r="G61" s="48" t="s">
        <v>874</v>
      </c>
      <c r="H61" s="46" t="s">
        <v>934</v>
      </c>
      <c r="I61" t="s">
        <v>876</v>
      </c>
      <c r="J61" t="s">
        <v>475</v>
      </c>
      <c r="K61" s="54">
        <v>46268</v>
      </c>
      <c r="L61" s="53" t="s">
        <v>877</v>
      </c>
      <c r="M61" s="48" t="s">
        <v>899</v>
      </c>
      <c r="N61" s="46" t="s">
        <v>935</v>
      </c>
      <c r="O61" s="55">
        <v>46268</v>
      </c>
      <c r="P61" s="46" t="s">
        <v>936</v>
      </c>
    </row>
    <row r="62" spans="1:16" ht="45" x14ac:dyDescent="0.25">
      <c r="A62" s="52">
        <v>61</v>
      </c>
      <c r="B62" t="s">
        <v>933</v>
      </c>
      <c r="D62" s="46" t="s">
        <v>476</v>
      </c>
      <c r="E62" t="s">
        <v>898</v>
      </c>
      <c r="F62" s="52">
        <v>903</v>
      </c>
      <c r="G62" s="48" t="s">
        <v>874</v>
      </c>
      <c r="H62" s="46" t="s">
        <v>937</v>
      </c>
      <c r="I62" t="s">
        <v>876</v>
      </c>
      <c r="J62" t="s">
        <v>475</v>
      </c>
      <c r="K62" s="54">
        <v>46268</v>
      </c>
      <c r="L62" s="53" t="s">
        <v>877</v>
      </c>
      <c r="M62" s="48" t="s">
        <v>899</v>
      </c>
      <c r="N62" s="46" t="s">
        <v>938</v>
      </c>
      <c r="O62" s="55">
        <v>46268</v>
      </c>
      <c r="P62" s="46" t="s">
        <v>939</v>
      </c>
    </row>
    <row r="63" spans="1:16" ht="45" x14ac:dyDescent="0.25">
      <c r="A63" s="52">
        <v>62</v>
      </c>
      <c r="B63" t="s">
        <v>933</v>
      </c>
      <c r="D63" s="46" t="s">
        <v>477</v>
      </c>
      <c r="E63" t="s">
        <v>898</v>
      </c>
      <c r="F63" s="52">
        <v>920</v>
      </c>
      <c r="G63" s="48" t="s">
        <v>874</v>
      </c>
      <c r="H63" s="46" t="s">
        <v>940</v>
      </c>
      <c r="I63" t="s">
        <v>876</v>
      </c>
      <c r="J63" t="s">
        <v>475</v>
      </c>
      <c r="K63" s="54">
        <v>46268</v>
      </c>
      <c r="L63" s="53" t="s">
        <v>877</v>
      </c>
      <c r="M63" s="48" t="s">
        <v>899</v>
      </c>
      <c r="N63" s="46" t="s">
        <v>941</v>
      </c>
      <c r="O63" s="55">
        <v>46268</v>
      </c>
      <c r="P63" s="46" t="s">
        <v>942</v>
      </c>
    </row>
    <row r="64" spans="1:16" ht="45" x14ac:dyDescent="0.25">
      <c r="A64" s="52">
        <v>63</v>
      </c>
      <c r="B64" t="s">
        <v>933</v>
      </c>
      <c r="D64" s="46" t="s">
        <v>478</v>
      </c>
      <c r="E64" t="s">
        <v>898</v>
      </c>
      <c r="F64" s="52">
        <v>937</v>
      </c>
      <c r="G64" s="48" t="s">
        <v>874</v>
      </c>
      <c r="H64" s="46" t="s">
        <v>934</v>
      </c>
      <c r="I64" t="s">
        <v>876</v>
      </c>
      <c r="J64" t="s">
        <v>485</v>
      </c>
      <c r="K64" s="54">
        <v>46268</v>
      </c>
      <c r="L64" s="53" t="s">
        <v>877</v>
      </c>
      <c r="M64" s="48" t="s">
        <v>899</v>
      </c>
      <c r="N64" s="46" t="s">
        <v>935</v>
      </c>
      <c r="O64" s="55">
        <v>46268</v>
      </c>
      <c r="P64" s="46" t="s">
        <v>936</v>
      </c>
    </row>
    <row r="65" spans="1:16" ht="45" x14ac:dyDescent="0.25">
      <c r="A65" s="52">
        <v>64</v>
      </c>
      <c r="B65" t="s">
        <v>933</v>
      </c>
      <c r="D65" s="46" t="s">
        <v>486</v>
      </c>
      <c r="E65" t="s">
        <v>898</v>
      </c>
      <c r="F65" s="52">
        <v>954</v>
      </c>
      <c r="G65" s="48" t="s">
        <v>874</v>
      </c>
      <c r="H65" s="46" t="s">
        <v>937</v>
      </c>
      <c r="I65" t="s">
        <v>876</v>
      </c>
      <c r="J65" t="s">
        <v>485</v>
      </c>
      <c r="K65" s="54">
        <v>46268</v>
      </c>
      <c r="L65" s="53" t="s">
        <v>877</v>
      </c>
      <c r="M65" s="48" t="s">
        <v>899</v>
      </c>
      <c r="N65" s="46" t="s">
        <v>938</v>
      </c>
      <c r="O65" s="55">
        <v>46268</v>
      </c>
      <c r="P65" s="46" t="s">
        <v>939</v>
      </c>
    </row>
    <row r="66" spans="1:16" ht="45" x14ac:dyDescent="0.25">
      <c r="A66" s="52">
        <v>65</v>
      </c>
      <c r="B66" t="s">
        <v>933</v>
      </c>
      <c r="D66" s="46" t="s">
        <v>487</v>
      </c>
      <c r="E66" t="s">
        <v>898</v>
      </c>
      <c r="F66" s="52">
        <v>971</v>
      </c>
      <c r="G66" s="48" t="s">
        <v>874</v>
      </c>
      <c r="H66" s="46" t="s">
        <v>940</v>
      </c>
      <c r="I66" t="s">
        <v>876</v>
      </c>
      <c r="J66" t="s">
        <v>485</v>
      </c>
      <c r="K66" s="54">
        <v>46268</v>
      </c>
      <c r="L66" s="53" t="s">
        <v>877</v>
      </c>
      <c r="M66" s="48" t="s">
        <v>899</v>
      </c>
      <c r="N66" s="46" t="s">
        <v>941</v>
      </c>
      <c r="O66" s="55">
        <v>46268</v>
      </c>
      <c r="P66" s="46" t="s">
        <v>942</v>
      </c>
    </row>
    <row r="67" spans="1:16" ht="45" x14ac:dyDescent="0.25">
      <c r="A67" s="52">
        <v>66</v>
      </c>
      <c r="B67" t="s">
        <v>933</v>
      </c>
      <c r="D67" s="46" t="s">
        <v>488</v>
      </c>
      <c r="E67" t="s">
        <v>898</v>
      </c>
      <c r="F67" s="52">
        <v>988</v>
      </c>
      <c r="G67" s="48" t="s">
        <v>874</v>
      </c>
      <c r="H67" s="46" t="s">
        <v>934</v>
      </c>
      <c r="I67" t="s">
        <v>876</v>
      </c>
      <c r="J67" t="s">
        <v>943</v>
      </c>
      <c r="K67" s="54">
        <v>46268</v>
      </c>
      <c r="L67" s="53" t="s">
        <v>877</v>
      </c>
      <c r="M67" s="48" t="s">
        <v>899</v>
      </c>
      <c r="N67" s="46" t="s">
        <v>935</v>
      </c>
      <c r="O67" s="55">
        <v>46268</v>
      </c>
      <c r="P67" s="46" t="s">
        <v>936</v>
      </c>
    </row>
    <row r="68" spans="1:16" ht="45" x14ac:dyDescent="0.25">
      <c r="A68" s="52">
        <v>67</v>
      </c>
      <c r="B68" t="s">
        <v>933</v>
      </c>
      <c r="D68" s="46" t="s">
        <v>496</v>
      </c>
      <c r="E68" t="s">
        <v>898</v>
      </c>
      <c r="F68" s="52">
        <v>1007</v>
      </c>
      <c r="G68" s="48" t="s">
        <v>874</v>
      </c>
      <c r="H68" s="46" t="s">
        <v>937</v>
      </c>
      <c r="I68" t="s">
        <v>876</v>
      </c>
      <c r="J68" t="s">
        <v>943</v>
      </c>
      <c r="K68" s="54">
        <v>46268</v>
      </c>
      <c r="L68" s="53" t="s">
        <v>877</v>
      </c>
      <c r="M68" s="48" t="s">
        <v>899</v>
      </c>
      <c r="N68" s="46" t="s">
        <v>938</v>
      </c>
      <c r="O68" s="55">
        <v>46268</v>
      </c>
      <c r="P68" s="46" t="s">
        <v>939</v>
      </c>
    </row>
    <row r="69" spans="1:16" ht="45" x14ac:dyDescent="0.25">
      <c r="A69" s="52">
        <v>68</v>
      </c>
      <c r="B69" t="s">
        <v>933</v>
      </c>
      <c r="D69" s="46" t="s">
        <v>497</v>
      </c>
      <c r="E69" t="s">
        <v>898</v>
      </c>
      <c r="F69" s="52">
        <v>1026</v>
      </c>
      <c r="G69" s="48" t="s">
        <v>874</v>
      </c>
      <c r="H69" s="46" t="s">
        <v>940</v>
      </c>
      <c r="I69" t="s">
        <v>876</v>
      </c>
      <c r="J69" t="s">
        <v>943</v>
      </c>
      <c r="K69" s="54">
        <v>46268</v>
      </c>
      <c r="L69" s="53" t="s">
        <v>877</v>
      </c>
      <c r="M69" s="48" t="s">
        <v>899</v>
      </c>
      <c r="N69" s="46" t="s">
        <v>941</v>
      </c>
      <c r="O69" s="55">
        <v>46268</v>
      </c>
      <c r="P69" s="46" t="s">
        <v>942</v>
      </c>
    </row>
    <row r="70" spans="1:16" ht="45" x14ac:dyDescent="0.25">
      <c r="A70" s="52">
        <v>69</v>
      </c>
      <c r="B70" t="s">
        <v>933</v>
      </c>
      <c r="D70" s="46" t="s">
        <v>508</v>
      </c>
      <c r="E70" t="s">
        <v>898</v>
      </c>
      <c r="F70" s="52">
        <v>1096</v>
      </c>
      <c r="G70" s="50" t="s">
        <v>874</v>
      </c>
      <c r="H70" s="46" t="s">
        <v>934</v>
      </c>
      <c r="I70" t="s">
        <v>876</v>
      </c>
      <c r="J70" t="s">
        <v>515</v>
      </c>
      <c r="K70" s="54">
        <v>46268</v>
      </c>
      <c r="L70" s="53" t="s">
        <v>877</v>
      </c>
      <c r="M70" s="48" t="s">
        <v>899</v>
      </c>
      <c r="N70" s="46" t="s">
        <v>935</v>
      </c>
      <c r="O70" s="55">
        <v>46268</v>
      </c>
      <c r="P70" s="46" t="s">
        <v>936</v>
      </c>
    </row>
    <row r="71" spans="1:16" ht="45" x14ac:dyDescent="0.25">
      <c r="A71" s="52">
        <v>70</v>
      </c>
      <c r="B71" t="s">
        <v>933</v>
      </c>
      <c r="D71" s="46" t="s">
        <v>516</v>
      </c>
      <c r="E71" t="s">
        <v>898</v>
      </c>
      <c r="F71" s="52">
        <v>1113</v>
      </c>
      <c r="G71" s="48" t="s">
        <v>874</v>
      </c>
      <c r="H71" s="46" t="s">
        <v>937</v>
      </c>
      <c r="I71" t="s">
        <v>876</v>
      </c>
      <c r="J71" t="s">
        <v>515</v>
      </c>
      <c r="K71" s="54">
        <v>46268</v>
      </c>
      <c r="L71" s="53" t="s">
        <v>877</v>
      </c>
      <c r="M71" s="50" t="s">
        <v>899</v>
      </c>
      <c r="N71" s="46" t="s">
        <v>938</v>
      </c>
      <c r="O71" s="55">
        <v>46268</v>
      </c>
      <c r="P71" s="46" t="s">
        <v>939</v>
      </c>
    </row>
    <row r="72" spans="1:16" ht="45" x14ac:dyDescent="0.25">
      <c r="A72" s="52">
        <v>71</v>
      </c>
      <c r="B72" t="s">
        <v>933</v>
      </c>
      <c r="D72" s="46" t="s">
        <v>517</v>
      </c>
      <c r="E72" t="s">
        <v>898</v>
      </c>
      <c r="F72" s="52">
        <v>1130</v>
      </c>
      <c r="G72" s="50" t="s">
        <v>874</v>
      </c>
      <c r="H72" s="46" t="s">
        <v>940</v>
      </c>
      <c r="I72" t="s">
        <v>876</v>
      </c>
      <c r="J72" t="s">
        <v>515</v>
      </c>
      <c r="K72" s="54">
        <v>46268</v>
      </c>
      <c r="L72" s="53" t="s">
        <v>877</v>
      </c>
      <c r="M72" s="48" t="s">
        <v>899</v>
      </c>
      <c r="N72" s="46" t="s">
        <v>941</v>
      </c>
      <c r="O72" s="55">
        <v>46268</v>
      </c>
      <c r="P72" s="46" t="s">
        <v>942</v>
      </c>
    </row>
    <row r="73" spans="1:16" ht="45" x14ac:dyDescent="0.25">
      <c r="A73" s="52">
        <v>72</v>
      </c>
      <c r="B73" t="s">
        <v>933</v>
      </c>
      <c r="D73" s="46" t="s">
        <v>518</v>
      </c>
      <c r="E73" t="s">
        <v>898</v>
      </c>
      <c r="F73" s="52">
        <v>1147</v>
      </c>
      <c r="G73" s="50" t="s">
        <v>874</v>
      </c>
      <c r="H73" s="46" t="s">
        <v>934</v>
      </c>
      <c r="I73" t="s">
        <v>876</v>
      </c>
      <c r="J73" t="s">
        <v>525</v>
      </c>
      <c r="K73" s="54">
        <v>46268</v>
      </c>
      <c r="L73" s="53" t="s">
        <v>877</v>
      </c>
      <c r="M73" s="50" t="s">
        <v>899</v>
      </c>
      <c r="N73" s="46" t="s">
        <v>935</v>
      </c>
      <c r="O73" s="55">
        <v>46268</v>
      </c>
      <c r="P73" s="46" t="s">
        <v>936</v>
      </c>
    </row>
    <row r="74" spans="1:16" ht="45" x14ac:dyDescent="0.25">
      <c r="A74" s="52">
        <v>73</v>
      </c>
      <c r="B74" t="s">
        <v>933</v>
      </c>
      <c r="D74" s="46" t="s">
        <v>526</v>
      </c>
      <c r="E74" t="s">
        <v>898</v>
      </c>
      <c r="F74" s="52">
        <v>1164</v>
      </c>
      <c r="G74" s="50" t="s">
        <v>874</v>
      </c>
      <c r="H74" s="46" t="s">
        <v>937</v>
      </c>
      <c r="I74" t="s">
        <v>876</v>
      </c>
      <c r="J74" t="s">
        <v>525</v>
      </c>
      <c r="K74" s="54">
        <v>46268</v>
      </c>
      <c r="L74" s="53" t="s">
        <v>877</v>
      </c>
      <c r="M74" s="50" t="s">
        <v>899</v>
      </c>
      <c r="N74" s="46" t="s">
        <v>938</v>
      </c>
      <c r="O74" s="55">
        <v>46268</v>
      </c>
      <c r="P74" s="46" t="s">
        <v>939</v>
      </c>
    </row>
    <row r="75" spans="1:16" ht="45" x14ac:dyDescent="0.25">
      <c r="A75" s="52">
        <v>74</v>
      </c>
      <c r="B75" t="s">
        <v>933</v>
      </c>
      <c r="D75" s="46" t="s">
        <v>527</v>
      </c>
      <c r="E75" t="s">
        <v>898</v>
      </c>
      <c r="F75" s="52">
        <v>1181</v>
      </c>
      <c r="G75" s="50" t="s">
        <v>874</v>
      </c>
      <c r="H75" s="46" t="s">
        <v>940</v>
      </c>
      <c r="I75" t="s">
        <v>876</v>
      </c>
      <c r="J75" t="s">
        <v>525</v>
      </c>
      <c r="K75" s="54">
        <v>46268</v>
      </c>
      <c r="L75" s="53" t="s">
        <v>877</v>
      </c>
      <c r="M75" s="48" t="s">
        <v>899</v>
      </c>
      <c r="N75" s="46" t="s">
        <v>941</v>
      </c>
      <c r="O75" s="55">
        <v>46268</v>
      </c>
      <c r="P75" s="46" t="s">
        <v>942</v>
      </c>
    </row>
    <row r="76" spans="1:16" ht="60" x14ac:dyDescent="0.25">
      <c r="A76" s="52">
        <v>75</v>
      </c>
      <c r="B76" t="s">
        <v>944</v>
      </c>
      <c r="D76" s="46" t="s">
        <v>528</v>
      </c>
      <c r="E76" t="s">
        <v>898</v>
      </c>
      <c r="F76" s="52">
        <v>1194</v>
      </c>
      <c r="G76" s="48" t="s">
        <v>874</v>
      </c>
      <c r="H76" s="46" t="s">
        <v>945</v>
      </c>
      <c r="I76" t="s">
        <v>876</v>
      </c>
      <c r="J76" t="s">
        <v>533</v>
      </c>
      <c r="K76" s="54">
        <v>46268</v>
      </c>
      <c r="L76" s="53" t="s">
        <v>877</v>
      </c>
      <c r="M76" s="48" t="s">
        <v>899</v>
      </c>
      <c r="N76" s="46" t="s">
        <v>935</v>
      </c>
      <c r="O76" s="55">
        <v>46268</v>
      </c>
      <c r="P76" s="46" t="s">
        <v>936</v>
      </c>
    </row>
    <row r="77" spans="1:16" ht="60" x14ac:dyDescent="0.25">
      <c r="A77" s="52">
        <v>76</v>
      </c>
      <c r="B77" t="s">
        <v>944</v>
      </c>
      <c r="D77" s="46" t="s">
        <v>534</v>
      </c>
      <c r="E77" t="s">
        <v>898</v>
      </c>
      <c r="F77" s="52">
        <v>1207</v>
      </c>
      <c r="G77" s="48" t="s">
        <v>874</v>
      </c>
      <c r="H77" s="46" t="s">
        <v>946</v>
      </c>
      <c r="I77" t="s">
        <v>876</v>
      </c>
      <c r="J77" t="s">
        <v>533</v>
      </c>
      <c r="K77" s="54">
        <v>46268</v>
      </c>
      <c r="L77" s="53" t="s">
        <v>877</v>
      </c>
      <c r="M77" s="48" t="s">
        <v>899</v>
      </c>
      <c r="N77" s="46" t="s">
        <v>938</v>
      </c>
      <c r="O77" s="55">
        <v>46268</v>
      </c>
      <c r="P77" s="46" t="s">
        <v>939</v>
      </c>
    </row>
    <row r="78" spans="1:16" ht="60" x14ac:dyDescent="0.25">
      <c r="A78" s="52">
        <v>77</v>
      </c>
      <c r="B78" t="s">
        <v>944</v>
      </c>
      <c r="D78" s="46" t="s">
        <v>536</v>
      </c>
      <c r="E78" t="s">
        <v>898</v>
      </c>
      <c r="F78" s="52">
        <v>1220</v>
      </c>
      <c r="G78" s="48" t="s">
        <v>874</v>
      </c>
      <c r="H78" s="46" t="s">
        <v>947</v>
      </c>
      <c r="I78" t="s">
        <v>876</v>
      </c>
      <c r="J78" t="s">
        <v>533</v>
      </c>
      <c r="K78" s="54">
        <v>46268</v>
      </c>
      <c r="L78" s="53" t="s">
        <v>877</v>
      </c>
      <c r="M78" s="48" t="s">
        <v>899</v>
      </c>
      <c r="N78" s="46" t="s">
        <v>941</v>
      </c>
      <c r="O78" s="55">
        <v>46268</v>
      </c>
      <c r="P78" s="46" t="s">
        <v>942</v>
      </c>
    </row>
    <row r="79" spans="1:16" ht="60" x14ac:dyDescent="0.25">
      <c r="A79" s="52">
        <v>78</v>
      </c>
      <c r="B79" t="s">
        <v>944</v>
      </c>
      <c r="D79" s="46" t="s">
        <v>538</v>
      </c>
      <c r="E79" t="s">
        <v>898</v>
      </c>
      <c r="F79" s="52">
        <v>1233</v>
      </c>
      <c r="G79" s="48" t="s">
        <v>874</v>
      </c>
      <c r="H79" s="46" t="s">
        <v>945</v>
      </c>
      <c r="I79" t="s">
        <v>876</v>
      </c>
      <c r="J79" t="s">
        <v>542</v>
      </c>
      <c r="K79" s="54">
        <v>46268</v>
      </c>
      <c r="L79" s="53" t="s">
        <v>877</v>
      </c>
      <c r="M79" s="48" t="s">
        <v>899</v>
      </c>
      <c r="N79" s="46" t="s">
        <v>935</v>
      </c>
      <c r="O79" s="55">
        <v>46268</v>
      </c>
      <c r="P79" s="46" t="s">
        <v>936</v>
      </c>
    </row>
    <row r="80" spans="1:16" ht="60" x14ac:dyDescent="0.25">
      <c r="A80" s="52">
        <v>79</v>
      </c>
      <c r="B80" t="s">
        <v>944</v>
      </c>
      <c r="D80" s="46" t="s">
        <v>543</v>
      </c>
      <c r="E80" t="s">
        <v>898</v>
      </c>
      <c r="F80" s="52">
        <v>1247</v>
      </c>
      <c r="G80" s="48" t="s">
        <v>874</v>
      </c>
      <c r="H80" s="46" t="s">
        <v>946</v>
      </c>
      <c r="I80" t="s">
        <v>876</v>
      </c>
      <c r="J80" t="s">
        <v>542</v>
      </c>
      <c r="K80" s="54">
        <v>46268</v>
      </c>
      <c r="L80" s="53" t="s">
        <v>877</v>
      </c>
      <c r="M80" s="48" t="s">
        <v>899</v>
      </c>
      <c r="N80" s="46" t="s">
        <v>938</v>
      </c>
      <c r="O80" s="55">
        <v>46268</v>
      </c>
      <c r="P80" s="46" t="s">
        <v>939</v>
      </c>
    </row>
    <row r="81" spans="1:16" ht="60" x14ac:dyDescent="0.25">
      <c r="A81" s="52">
        <v>80</v>
      </c>
      <c r="B81" t="s">
        <v>944</v>
      </c>
      <c r="D81" s="46" t="s">
        <v>544</v>
      </c>
      <c r="E81" t="s">
        <v>898</v>
      </c>
      <c r="F81" s="52">
        <v>1261</v>
      </c>
      <c r="G81" s="48" t="s">
        <v>874</v>
      </c>
      <c r="H81" s="46" t="s">
        <v>947</v>
      </c>
      <c r="I81" t="s">
        <v>876</v>
      </c>
      <c r="J81" t="s">
        <v>542</v>
      </c>
      <c r="K81" s="54">
        <v>46268</v>
      </c>
      <c r="L81" s="53" t="s">
        <v>877</v>
      </c>
      <c r="M81" s="48" t="s">
        <v>899</v>
      </c>
      <c r="N81" s="46" t="s">
        <v>941</v>
      </c>
      <c r="O81" s="55">
        <v>46268</v>
      </c>
      <c r="P81" s="46" t="s">
        <v>942</v>
      </c>
    </row>
    <row r="82" spans="1:16" ht="60" x14ac:dyDescent="0.25">
      <c r="A82" s="52">
        <v>81</v>
      </c>
      <c r="B82" t="s">
        <v>944</v>
      </c>
      <c r="D82" s="46" t="s">
        <v>545</v>
      </c>
      <c r="E82" t="s">
        <v>898</v>
      </c>
      <c r="F82" s="52">
        <v>1275</v>
      </c>
      <c r="G82" s="48" t="s">
        <v>874</v>
      </c>
      <c r="H82" s="46" t="s">
        <v>945</v>
      </c>
      <c r="I82" t="s">
        <v>876</v>
      </c>
      <c r="J82" t="s">
        <v>549</v>
      </c>
      <c r="K82" s="54">
        <v>46268</v>
      </c>
      <c r="L82" s="53" t="s">
        <v>877</v>
      </c>
      <c r="M82" s="48" t="s">
        <v>899</v>
      </c>
      <c r="N82" s="46" t="s">
        <v>935</v>
      </c>
      <c r="O82" s="55">
        <v>46268</v>
      </c>
      <c r="P82" s="46" t="s">
        <v>936</v>
      </c>
    </row>
    <row r="83" spans="1:16" ht="60" x14ac:dyDescent="0.25">
      <c r="A83" s="52">
        <v>82</v>
      </c>
      <c r="B83" t="s">
        <v>944</v>
      </c>
      <c r="D83" s="46" t="s">
        <v>550</v>
      </c>
      <c r="E83" t="s">
        <v>898</v>
      </c>
      <c r="F83" s="52">
        <v>1290</v>
      </c>
      <c r="G83" s="48" t="s">
        <v>874</v>
      </c>
      <c r="H83" s="46" t="s">
        <v>946</v>
      </c>
      <c r="I83" t="s">
        <v>876</v>
      </c>
      <c r="J83" t="s">
        <v>549</v>
      </c>
      <c r="K83" s="54">
        <v>46268</v>
      </c>
      <c r="L83" s="53" t="s">
        <v>877</v>
      </c>
      <c r="M83" s="48" t="s">
        <v>899</v>
      </c>
      <c r="N83" s="46" t="s">
        <v>938</v>
      </c>
      <c r="O83" s="55">
        <v>46268</v>
      </c>
      <c r="P83" s="46" t="s">
        <v>939</v>
      </c>
    </row>
    <row r="84" spans="1:16" ht="60" x14ac:dyDescent="0.25">
      <c r="A84" s="52">
        <v>83</v>
      </c>
      <c r="B84" t="s">
        <v>944</v>
      </c>
      <c r="D84" s="46" t="s">
        <v>551</v>
      </c>
      <c r="E84" t="s">
        <v>898</v>
      </c>
      <c r="F84" s="52">
        <v>1305</v>
      </c>
      <c r="G84" s="48" t="s">
        <v>874</v>
      </c>
      <c r="H84" s="46" t="s">
        <v>947</v>
      </c>
      <c r="I84" t="s">
        <v>876</v>
      </c>
      <c r="J84" t="s">
        <v>549</v>
      </c>
      <c r="K84" s="54">
        <v>46268</v>
      </c>
      <c r="L84" s="53" t="s">
        <v>877</v>
      </c>
      <c r="M84" s="48" t="s">
        <v>899</v>
      </c>
      <c r="N84" s="46" t="s">
        <v>941</v>
      </c>
      <c r="O84" s="55">
        <v>46268</v>
      </c>
      <c r="P84" s="46" t="s">
        <v>942</v>
      </c>
    </row>
    <row r="85" spans="1:16" ht="45" x14ac:dyDescent="0.25">
      <c r="A85" s="52">
        <v>84</v>
      </c>
      <c r="B85" t="s">
        <v>933</v>
      </c>
      <c r="D85" s="46" t="s">
        <v>498</v>
      </c>
      <c r="E85" t="s">
        <v>898</v>
      </c>
      <c r="F85" s="52">
        <v>1320</v>
      </c>
      <c r="G85" s="48" t="s">
        <v>874</v>
      </c>
      <c r="H85" s="46" t="s">
        <v>934</v>
      </c>
      <c r="I85" t="s">
        <v>876</v>
      </c>
      <c r="J85" t="s">
        <v>505</v>
      </c>
      <c r="K85" s="54">
        <v>46268</v>
      </c>
      <c r="L85" s="53" t="s">
        <v>877</v>
      </c>
      <c r="M85" s="48" t="s">
        <v>899</v>
      </c>
      <c r="N85" s="46" t="s">
        <v>935</v>
      </c>
      <c r="O85" s="55">
        <v>46268</v>
      </c>
      <c r="P85" s="46" t="s">
        <v>936</v>
      </c>
    </row>
    <row r="86" spans="1:16" ht="60" x14ac:dyDescent="0.25">
      <c r="A86" s="52">
        <v>85</v>
      </c>
      <c r="B86" t="s">
        <v>944</v>
      </c>
      <c r="D86" s="46" t="s">
        <v>498</v>
      </c>
      <c r="E86" t="s">
        <v>898</v>
      </c>
      <c r="F86" s="52">
        <v>1320</v>
      </c>
      <c r="G86" s="48" t="s">
        <v>874</v>
      </c>
      <c r="H86" s="46" t="s">
        <v>945</v>
      </c>
      <c r="I86" t="s">
        <v>876</v>
      </c>
      <c r="J86" t="s">
        <v>505</v>
      </c>
      <c r="K86" s="54">
        <v>46268</v>
      </c>
      <c r="L86" s="53" t="s">
        <v>877</v>
      </c>
      <c r="M86" s="48" t="s">
        <v>899</v>
      </c>
      <c r="N86" s="46" t="s">
        <v>935</v>
      </c>
      <c r="O86" s="55">
        <v>46268</v>
      </c>
      <c r="P86" s="46" t="s">
        <v>936</v>
      </c>
    </row>
    <row r="87" spans="1:16" ht="45" x14ac:dyDescent="0.25">
      <c r="A87" s="52">
        <v>86</v>
      </c>
      <c r="B87" t="s">
        <v>933</v>
      </c>
      <c r="D87" s="46" t="s">
        <v>506</v>
      </c>
      <c r="E87" t="s">
        <v>898</v>
      </c>
      <c r="F87" s="52">
        <v>1333</v>
      </c>
      <c r="G87" s="48" t="s">
        <v>874</v>
      </c>
      <c r="H87" s="46" t="s">
        <v>937</v>
      </c>
      <c r="I87" t="s">
        <v>876</v>
      </c>
      <c r="J87" t="s">
        <v>505</v>
      </c>
      <c r="K87" s="54">
        <v>46268</v>
      </c>
      <c r="L87" s="53" t="s">
        <v>877</v>
      </c>
      <c r="M87" s="50" t="s">
        <v>899</v>
      </c>
      <c r="N87" s="46" t="s">
        <v>938</v>
      </c>
      <c r="O87" s="55">
        <v>46268</v>
      </c>
      <c r="P87" s="46" t="s">
        <v>939</v>
      </c>
    </row>
    <row r="88" spans="1:16" ht="60" x14ac:dyDescent="0.25">
      <c r="A88" s="52">
        <v>87</v>
      </c>
      <c r="B88" t="s">
        <v>944</v>
      </c>
      <c r="D88" s="46" t="s">
        <v>506</v>
      </c>
      <c r="E88" t="s">
        <v>898</v>
      </c>
      <c r="F88" s="52">
        <v>1333</v>
      </c>
      <c r="G88" s="51" t="s">
        <v>874</v>
      </c>
      <c r="H88" s="46" t="s">
        <v>946</v>
      </c>
      <c r="I88" t="s">
        <v>876</v>
      </c>
      <c r="J88" t="s">
        <v>505</v>
      </c>
      <c r="K88" s="54">
        <v>46268</v>
      </c>
      <c r="L88" s="53" t="s">
        <v>877</v>
      </c>
      <c r="M88" s="50" t="s">
        <v>899</v>
      </c>
      <c r="N88" s="46" t="s">
        <v>938</v>
      </c>
      <c r="O88" s="55">
        <v>46268</v>
      </c>
      <c r="P88" s="46" t="s">
        <v>939</v>
      </c>
    </row>
    <row r="89" spans="1:16" ht="45" x14ac:dyDescent="0.25">
      <c r="A89" s="52">
        <v>88</v>
      </c>
      <c r="B89" t="s">
        <v>933</v>
      </c>
      <c r="D89" s="46" t="s">
        <v>507</v>
      </c>
      <c r="E89" t="s">
        <v>898</v>
      </c>
      <c r="F89" s="52">
        <v>1346</v>
      </c>
      <c r="G89" s="51" t="s">
        <v>874</v>
      </c>
      <c r="H89" s="46" t="s">
        <v>940</v>
      </c>
      <c r="I89" t="s">
        <v>876</v>
      </c>
      <c r="J89" t="s">
        <v>505</v>
      </c>
      <c r="K89" s="54">
        <v>46268</v>
      </c>
      <c r="L89" s="53" t="s">
        <v>877</v>
      </c>
      <c r="M89" s="50" t="s">
        <v>899</v>
      </c>
      <c r="N89" s="46" t="s">
        <v>941</v>
      </c>
      <c r="O89" s="55">
        <v>46268</v>
      </c>
      <c r="P89" s="46" t="s">
        <v>942</v>
      </c>
    </row>
    <row r="90" spans="1:16" ht="60" x14ac:dyDescent="0.25">
      <c r="A90" s="52">
        <v>89</v>
      </c>
      <c r="B90" t="s">
        <v>944</v>
      </c>
      <c r="D90" s="46" t="s">
        <v>507</v>
      </c>
      <c r="E90" t="s">
        <v>898</v>
      </c>
      <c r="F90" s="52">
        <v>1346</v>
      </c>
      <c r="G90" s="51" t="s">
        <v>874</v>
      </c>
      <c r="H90" s="46" t="s">
        <v>947</v>
      </c>
      <c r="I90" t="s">
        <v>876</v>
      </c>
      <c r="J90" t="s">
        <v>505</v>
      </c>
      <c r="K90" s="54">
        <v>46268</v>
      </c>
      <c r="L90" s="53" t="s">
        <v>877</v>
      </c>
      <c r="M90" s="50" t="s">
        <v>899</v>
      </c>
      <c r="N90" s="46" t="s">
        <v>941</v>
      </c>
      <c r="O90" s="55">
        <v>46268</v>
      </c>
      <c r="P90" s="46" t="s">
        <v>942</v>
      </c>
    </row>
    <row r="91" spans="1:16" ht="60" x14ac:dyDescent="0.25">
      <c r="A91" s="52">
        <v>90</v>
      </c>
      <c r="B91" t="s">
        <v>944</v>
      </c>
      <c r="D91" s="46" t="s">
        <v>555</v>
      </c>
      <c r="E91" t="s">
        <v>898</v>
      </c>
      <c r="F91" s="52">
        <v>1359</v>
      </c>
      <c r="G91" s="51" t="s">
        <v>874</v>
      </c>
      <c r="H91" s="46" t="s">
        <v>945</v>
      </c>
      <c r="I91" t="s">
        <v>876</v>
      </c>
      <c r="J91" t="s">
        <v>559</v>
      </c>
      <c r="K91" s="54">
        <v>46268</v>
      </c>
      <c r="L91" s="53" t="s">
        <v>877</v>
      </c>
      <c r="M91" s="48" t="s">
        <v>899</v>
      </c>
      <c r="N91" s="46" t="s">
        <v>935</v>
      </c>
      <c r="O91" s="55">
        <v>46268</v>
      </c>
      <c r="P91" s="46" t="s">
        <v>936</v>
      </c>
    </row>
    <row r="92" spans="1:16" ht="60" x14ac:dyDescent="0.25">
      <c r="A92" s="52">
        <v>91</v>
      </c>
      <c r="B92" t="s">
        <v>944</v>
      </c>
      <c r="D92" s="46" t="s">
        <v>560</v>
      </c>
      <c r="E92" t="s">
        <v>898</v>
      </c>
      <c r="F92" s="52">
        <v>1372</v>
      </c>
      <c r="G92" s="48" t="s">
        <v>874</v>
      </c>
      <c r="H92" s="46" t="s">
        <v>946</v>
      </c>
      <c r="I92" t="s">
        <v>876</v>
      </c>
      <c r="J92" t="s">
        <v>559</v>
      </c>
      <c r="K92" s="54">
        <v>46268</v>
      </c>
      <c r="L92" s="53" t="s">
        <v>877</v>
      </c>
      <c r="M92" s="48" t="s">
        <v>899</v>
      </c>
      <c r="N92" s="46" t="s">
        <v>938</v>
      </c>
      <c r="O92" s="55">
        <v>46268</v>
      </c>
      <c r="P92" s="46" t="s">
        <v>939</v>
      </c>
    </row>
    <row r="93" spans="1:16" ht="60" x14ac:dyDescent="0.25">
      <c r="A93" s="52">
        <v>92</v>
      </c>
      <c r="B93" t="s">
        <v>944</v>
      </c>
      <c r="D93" s="46" t="s">
        <v>561</v>
      </c>
      <c r="E93" t="s">
        <v>898</v>
      </c>
      <c r="F93" s="52">
        <v>1385</v>
      </c>
      <c r="G93" s="48" t="s">
        <v>874</v>
      </c>
      <c r="H93" s="46" t="s">
        <v>947</v>
      </c>
      <c r="I93" t="s">
        <v>876</v>
      </c>
      <c r="J93" t="s">
        <v>559</v>
      </c>
      <c r="K93" s="54">
        <v>46268</v>
      </c>
      <c r="L93" s="53" t="s">
        <v>877</v>
      </c>
      <c r="M93" s="48" t="s">
        <v>899</v>
      </c>
      <c r="N93" s="46" t="s">
        <v>941</v>
      </c>
      <c r="O93" s="55">
        <v>46268</v>
      </c>
      <c r="P93" s="46" t="s">
        <v>942</v>
      </c>
    </row>
    <row r="94" spans="1:16" ht="60" x14ac:dyDescent="0.25">
      <c r="A94" s="52">
        <v>93</v>
      </c>
      <c r="B94" t="s">
        <v>944</v>
      </c>
      <c r="D94" s="46" t="s">
        <v>562</v>
      </c>
      <c r="E94" t="s">
        <v>898</v>
      </c>
      <c r="F94" s="52">
        <v>1398</v>
      </c>
      <c r="G94" s="48" t="s">
        <v>914</v>
      </c>
      <c r="H94" s="46" t="s">
        <v>945</v>
      </c>
      <c r="I94" t="s">
        <v>916</v>
      </c>
      <c r="J94" t="s">
        <v>566</v>
      </c>
      <c r="K94" s="54">
        <v>46268</v>
      </c>
      <c r="L94" s="53" t="s">
        <v>877</v>
      </c>
      <c r="M94" s="48" t="s">
        <v>899</v>
      </c>
      <c r="N94" s="46" t="s">
        <v>935</v>
      </c>
      <c r="O94" s="55">
        <v>46268</v>
      </c>
      <c r="P94" s="46" t="s">
        <v>936</v>
      </c>
    </row>
    <row r="95" spans="1:16" ht="60" x14ac:dyDescent="0.25">
      <c r="A95" s="52">
        <v>94</v>
      </c>
      <c r="B95" t="s">
        <v>944</v>
      </c>
      <c r="D95" s="46" t="s">
        <v>567</v>
      </c>
      <c r="E95" t="s">
        <v>898</v>
      </c>
      <c r="F95" s="52">
        <v>1411</v>
      </c>
      <c r="G95" s="48" t="s">
        <v>914</v>
      </c>
      <c r="H95" s="46" t="s">
        <v>946</v>
      </c>
      <c r="I95" t="s">
        <v>916</v>
      </c>
      <c r="J95" t="s">
        <v>566</v>
      </c>
      <c r="K95" s="54">
        <v>46268</v>
      </c>
      <c r="L95" s="53" t="s">
        <v>877</v>
      </c>
      <c r="M95" s="48" t="s">
        <v>899</v>
      </c>
      <c r="N95" s="46" t="s">
        <v>938</v>
      </c>
      <c r="O95" s="55">
        <v>46268</v>
      </c>
      <c r="P95" s="46" t="s">
        <v>939</v>
      </c>
    </row>
    <row r="96" spans="1:16" ht="60" x14ac:dyDescent="0.25">
      <c r="A96" s="52">
        <v>95</v>
      </c>
      <c r="B96" t="s">
        <v>944</v>
      </c>
      <c r="D96" s="46" t="s">
        <v>568</v>
      </c>
      <c r="E96" t="s">
        <v>898</v>
      </c>
      <c r="F96" s="52">
        <v>1424</v>
      </c>
      <c r="G96" s="48" t="s">
        <v>914</v>
      </c>
      <c r="H96" s="46" t="s">
        <v>947</v>
      </c>
      <c r="I96" t="s">
        <v>916</v>
      </c>
      <c r="J96" t="s">
        <v>566</v>
      </c>
      <c r="K96" s="54">
        <v>46268</v>
      </c>
      <c r="L96" s="53" t="s">
        <v>877</v>
      </c>
      <c r="M96" s="48" t="s">
        <v>899</v>
      </c>
      <c r="N96" s="46" t="s">
        <v>941</v>
      </c>
      <c r="O96" s="55">
        <v>46268</v>
      </c>
      <c r="P96" s="46" t="s">
        <v>942</v>
      </c>
    </row>
    <row r="97" spans="1:16" ht="60" x14ac:dyDescent="0.25">
      <c r="A97" s="52">
        <v>96</v>
      </c>
      <c r="B97" t="s">
        <v>948</v>
      </c>
      <c r="D97" s="46" t="s">
        <v>569</v>
      </c>
      <c r="E97" t="s">
        <v>865</v>
      </c>
      <c r="F97" s="52">
        <v>1440</v>
      </c>
      <c r="G97" s="48" t="s">
        <v>874</v>
      </c>
      <c r="H97" s="46" t="s">
        <v>875</v>
      </c>
      <c r="I97" t="s">
        <v>876</v>
      </c>
      <c r="J97" t="s">
        <v>577</v>
      </c>
      <c r="K97" s="54">
        <v>46268</v>
      </c>
      <c r="L97" s="53" t="s">
        <v>877</v>
      </c>
      <c r="M97" s="48" t="s">
        <v>871</v>
      </c>
      <c r="N97" s="46" t="s">
        <v>949</v>
      </c>
      <c r="O97" s="55">
        <v>46268</v>
      </c>
      <c r="P97" s="46" t="s">
        <v>950</v>
      </c>
    </row>
    <row r="98" spans="1:16" ht="60" x14ac:dyDescent="0.25">
      <c r="A98" s="52">
        <v>97</v>
      </c>
      <c r="B98" t="s">
        <v>948</v>
      </c>
      <c r="D98" s="46" t="s">
        <v>578</v>
      </c>
      <c r="E98" t="s">
        <v>865</v>
      </c>
      <c r="F98" s="52">
        <v>1456</v>
      </c>
      <c r="G98" s="48" t="s">
        <v>914</v>
      </c>
      <c r="H98" s="46" t="s">
        <v>951</v>
      </c>
      <c r="I98" t="s">
        <v>916</v>
      </c>
      <c r="J98" t="s">
        <v>586</v>
      </c>
      <c r="K98" s="54">
        <v>46268</v>
      </c>
      <c r="L98" s="53" t="s">
        <v>877</v>
      </c>
      <c r="M98" s="48" t="s">
        <v>886</v>
      </c>
      <c r="N98" s="46" t="s">
        <v>952</v>
      </c>
      <c r="O98" s="55">
        <v>46268</v>
      </c>
      <c r="P98" s="46" t="s">
        <v>953</v>
      </c>
    </row>
    <row r="99" spans="1:16" ht="60" x14ac:dyDescent="0.25">
      <c r="A99" s="52">
        <v>98</v>
      </c>
      <c r="B99" t="s">
        <v>948</v>
      </c>
      <c r="D99" s="46" t="s">
        <v>587</v>
      </c>
      <c r="E99" t="s">
        <v>865</v>
      </c>
      <c r="F99" s="52">
        <v>1472</v>
      </c>
      <c r="G99" s="48" t="s">
        <v>914</v>
      </c>
      <c r="H99" s="46" t="s">
        <v>951</v>
      </c>
      <c r="I99" t="s">
        <v>916</v>
      </c>
      <c r="J99" t="s">
        <v>595</v>
      </c>
      <c r="K99" s="54">
        <v>46268</v>
      </c>
      <c r="L99" s="53" t="s">
        <v>877</v>
      </c>
      <c r="M99" s="48" t="s">
        <v>871</v>
      </c>
      <c r="N99" s="46" t="s">
        <v>954</v>
      </c>
      <c r="O99" s="55">
        <v>46268</v>
      </c>
      <c r="P99" s="46" t="s">
        <v>955</v>
      </c>
    </row>
    <row r="100" spans="1:16" ht="60" x14ac:dyDescent="0.25">
      <c r="A100" s="52">
        <v>99</v>
      </c>
      <c r="B100" t="s">
        <v>948</v>
      </c>
      <c r="D100" s="46" t="s">
        <v>596</v>
      </c>
      <c r="E100" t="s">
        <v>865</v>
      </c>
      <c r="F100" s="52">
        <v>1488</v>
      </c>
      <c r="G100" s="48" t="s">
        <v>914</v>
      </c>
      <c r="H100" s="46" t="s">
        <v>951</v>
      </c>
      <c r="I100" t="s">
        <v>916</v>
      </c>
      <c r="J100" t="s">
        <v>604</v>
      </c>
      <c r="K100" s="54">
        <v>46268</v>
      </c>
      <c r="L100" s="53" t="s">
        <v>877</v>
      </c>
      <c r="M100" s="48" t="s">
        <v>871</v>
      </c>
      <c r="N100" s="46" t="s">
        <v>954</v>
      </c>
      <c r="O100" s="55">
        <v>46268</v>
      </c>
      <c r="P100" s="46" t="s">
        <v>955</v>
      </c>
    </row>
    <row r="101" spans="1:16" ht="60" x14ac:dyDescent="0.25">
      <c r="A101" s="52">
        <v>100</v>
      </c>
      <c r="B101" t="s">
        <v>956</v>
      </c>
      <c r="D101" s="46" t="s">
        <v>605</v>
      </c>
      <c r="E101" t="s">
        <v>865</v>
      </c>
      <c r="F101" s="52">
        <v>1503</v>
      </c>
      <c r="G101" s="48" t="s">
        <v>914</v>
      </c>
      <c r="H101" s="46" t="s">
        <v>951</v>
      </c>
      <c r="I101" t="s">
        <v>916</v>
      </c>
      <c r="J101" t="s">
        <v>607</v>
      </c>
      <c r="K101" s="54">
        <v>46268</v>
      </c>
      <c r="L101" s="53" t="s">
        <v>877</v>
      </c>
      <c r="M101" s="48" t="s">
        <v>886</v>
      </c>
      <c r="N101" s="46" t="s">
        <v>957</v>
      </c>
      <c r="O101" s="55">
        <v>46268</v>
      </c>
      <c r="P101" s="46" t="s">
        <v>892</v>
      </c>
    </row>
    <row r="102" spans="1:16" ht="60" x14ac:dyDescent="0.25">
      <c r="A102" s="52">
        <v>101</v>
      </c>
      <c r="B102" t="s">
        <v>956</v>
      </c>
      <c r="D102" s="46" t="s">
        <v>608</v>
      </c>
      <c r="E102" t="s">
        <v>865</v>
      </c>
      <c r="F102" s="52">
        <v>1518</v>
      </c>
      <c r="G102" s="48" t="s">
        <v>874</v>
      </c>
      <c r="H102" s="46" t="s">
        <v>875</v>
      </c>
      <c r="I102" t="s">
        <v>876</v>
      </c>
      <c r="J102" t="s">
        <v>610</v>
      </c>
      <c r="K102" s="54">
        <v>46268</v>
      </c>
      <c r="L102" s="53" t="s">
        <v>877</v>
      </c>
      <c r="M102" s="48" t="s">
        <v>886</v>
      </c>
      <c r="N102" s="46" t="s">
        <v>957</v>
      </c>
      <c r="O102" s="55">
        <v>46268</v>
      </c>
      <c r="P102" s="46" t="s">
        <v>892</v>
      </c>
    </row>
    <row r="103" spans="1:16" ht="60" x14ac:dyDescent="0.25">
      <c r="A103" s="52">
        <v>102</v>
      </c>
      <c r="B103" t="s">
        <v>956</v>
      </c>
      <c r="D103" s="46" t="s">
        <v>611</v>
      </c>
      <c r="E103" t="s">
        <v>865</v>
      </c>
      <c r="F103" s="52">
        <v>1533</v>
      </c>
      <c r="G103" s="48" t="s">
        <v>874</v>
      </c>
      <c r="H103" s="46" t="s">
        <v>875</v>
      </c>
      <c r="I103" t="s">
        <v>876</v>
      </c>
      <c r="J103" t="s">
        <v>613</v>
      </c>
      <c r="K103" s="54">
        <v>46268</v>
      </c>
      <c r="L103" s="53" t="s">
        <v>877</v>
      </c>
      <c r="M103" s="48" t="s">
        <v>886</v>
      </c>
      <c r="N103" s="46" t="s">
        <v>957</v>
      </c>
      <c r="O103" s="55">
        <v>46268</v>
      </c>
      <c r="P103" s="46" t="s">
        <v>892</v>
      </c>
    </row>
    <row r="104" spans="1:16" ht="60" x14ac:dyDescent="0.25">
      <c r="A104" s="52">
        <v>103</v>
      </c>
      <c r="B104" t="s">
        <v>958</v>
      </c>
      <c r="D104" s="46" t="s">
        <v>614</v>
      </c>
      <c r="E104" t="s">
        <v>865</v>
      </c>
      <c r="F104" s="52">
        <v>1548</v>
      </c>
      <c r="G104" s="48" t="s">
        <v>874</v>
      </c>
      <c r="H104" s="46" t="s">
        <v>875</v>
      </c>
      <c r="I104" t="s">
        <v>876</v>
      </c>
      <c r="J104" t="s">
        <v>616</v>
      </c>
      <c r="K104" s="54">
        <v>46268</v>
      </c>
      <c r="L104" s="53" t="s">
        <v>877</v>
      </c>
      <c r="M104" s="48" t="s">
        <v>886</v>
      </c>
      <c r="N104" s="46" t="s">
        <v>957</v>
      </c>
      <c r="O104" s="55">
        <v>46268</v>
      </c>
      <c r="P104" s="46" t="s">
        <v>892</v>
      </c>
    </row>
    <row r="105" spans="1:16" ht="60" x14ac:dyDescent="0.25">
      <c r="A105" s="52">
        <v>104</v>
      </c>
      <c r="B105" t="s">
        <v>958</v>
      </c>
      <c r="D105" s="46" t="s">
        <v>617</v>
      </c>
      <c r="E105" t="s">
        <v>865</v>
      </c>
      <c r="F105" s="52">
        <v>1563</v>
      </c>
      <c r="G105" s="48" t="s">
        <v>874</v>
      </c>
      <c r="H105" s="46" t="s">
        <v>875</v>
      </c>
      <c r="I105" t="s">
        <v>876</v>
      </c>
      <c r="J105" t="s">
        <v>619</v>
      </c>
      <c r="K105" s="54">
        <v>46268</v>
      </c>
      <c r="L105" s="53" t="s">
        <v>877</v>
      </c>
      <c r="M105" s="48" t="s">
        <v>886</v>
      </c>
      <c r="N105" s="46" t="s">
        <v>957</v>
      </c>
      <c r="O105" s="55">
        <v>46268</v>
      </c>
      <c r="P105" s="46" t="s">
        <v>892</v>
      </c>
    </row>
    <row r="106" spans="1:16" ht="60" x14ac:dyDescent="0.25">
      <c r="A106" s="52">
        <v>105</v>
      </c>
      <c r="B106" t="s">
        <v>958</v>
      </c>
      <c r="D106" s="46" t="s">
        <v>620</v>
      </c>
      <c r="E106" t="s">
        <v>865</v>
      </c>
      <c r="F106" s="52">
        <v>1578</v>
      </c>
      <c r="G106" s="48" t="s">
        <v>874</v>
      </c>
      <c r="H106" s="46" t="s">
        <v>875</v>
      </c>
      <c r="I106" t="s">
        <v>876</v>
      </c>
      <c r="J106" t="s">
        <v>622</v>
      </c>
      <c r="K106" s="54">
        <v>46268</v>
      </c>
      <c r="L106" s="53" t="s">
        <v>877</v>
      </c>
      <c r="M106" s="48" t="s">
        <v>886</v>
      </c>
      <c r="N106" s="46" t="s">
        <v>957</v>
      </c>
      <c r="O106" s="55">
        <v>46268</v>
      </c>
      <c r="P106" s="46" t="s">
        <v>892</v>
      </c>
    </row>
    <row r="107" spans="1:16" ht="60" x14ac:dyDescent="0.25">
      <c r="A107" s="52">
        <v>106</v>
      </c>
      <c r="B107" t="s">
        <v>959</v>
      </c>
      <c r="D107" s="46" t="s">
        <v>623</v>
      </c>
      <c r="E107" t="s">
        <v>865</v>
      </c>
      <c r="F107" s="52">
        <v>1593</v>
      </c>
      <c r="G107" s="48" t="s">
        <v>874</v>
      </c>
      <c r="H107" s="46" t="s">
        <v>960</v>
      </c>
      <c r="I107" t="s">
        <v>876</v>
      </c>
      <c r="J107" t="s">
        <v>626</v>
      </c>
      <c r="K107" s="54">
        <v>46268</v>
      </c>
      <c r="L107" s="53" t="s">
        <v>877</v>
      </c>
      <c r="M107" s="48" t="s">
        <v>899</v>
      </c>
      <c r="N107" s="46" t="s">
        <v>961</v>
      </c>
      <c r="O107" s="55">
        <v>46268</v>
      </c>
      <c r="P107" s="46" t="s">
        <v>962</v>
      </c>
    </row>
    <row r="108" spans="1:16" ht="60" x14ac:dyDescent="0.25">
      <c r="A108" s="52">
        <v>107</v>
      </c>
      <c r="B108" t="s">
        <v>959</v>
      </c>
      <c r="D108" s="46" t="s">
        <v>627</v>
      </c>
      <c r="E108" t="s">
        <v>865</v>
      </c>
      <c r="F108" s="52">
        <v>1608</v>
      </c>
      <c r="G108" s="48" t="s">
        <v>874</v>
      </c>
      <c r="H108" s="46" t="s">
        <v>963</v>
      </c>
      <c r="I108" t="s">
        <v>876</v>
      </c>
      <c r="J108" t="s">
        <v>626</v>
      </c>
      <c r="K108" s="54">
        <v>46268</v>
      </c>
      <c r="L108" s="53" t="s">
        <v>877</v>
      </c>
      <c r="M108" s="48" t="s">
        <v>899</v>
      </c>
      <c r="N108" s="46" t="s">
        <v>964</v>
      </c>
      <c r="O108" s="55">
        <v>46268</v>
      </c>
      <c r="P108" s="46" t="s">
        <v>965</v>
      </c>
    </row>
    <row r="109" spans="1:16" ht="60" x14ac:dyDescent="0.25">
      <c r="A109" s="52">
        <v>108</v>
      </c>
      <c r="B109" t="s">
        <v>959</v>
      </c>
      <c r="D109" s="46" t="s">
        <v>629</v>
      </c>
      <c r="E109" t="s">
        <v>865</v>
      </c>
      <c r="F109" s="52">
        <v>1623</v>
      </c>
      <c r="G109" s="48" t="s">
        <v>874</v>
      </c>
      <c r="H109" s="46" t="s">
        <v>966</v>
      </c>
      <c r="I109" t="s">
        <v>876</v>
      </c>
      <c r="J109" t="s">
        <v>626</v>
      </c>
      <c r="K109" s="54">
        <v>46268</v>
      </c>
      <c r="L109" s="53" t="s">
        <v>877</v>
      </c>
      <c r="M109" s="48" t="s">
        <v>899</v>
      </c>
      <c r="N109" s="46" t="s">
        <v>967</v>
      </c>
      <c r="O109" s="55">
        <v>46268</v>
      </c>
      <c r="P109" s="46" t="s">
        <v>968</v>
      </c>
    </row>
    <row r="110" spans="1:16" ht="60" x14ac:dyDescent="0.25">
      <c r="A110" s="52">
        <v>109</v>
      </c>
      <c r="B110" t="s">
        <v>959</v>
      </c>
      <c r="D110" s="46" t="s">
        <v>631</v>
      </c>
      <c r="E110" t="s">
        <v>865</v>
      </c>
      <c r="F110" s="52">
        <v>1638</v>
      </c>
      <c r="G110" s="48" t="s">
        <v>874</v>
      </c>
      <c r="H110" s="46" t="s">
        <v>960</v>
      </c>
      <c r="I110" t="s">
        <v>876</v>
      </c>
      <c r="J110" t="s">
        <v>633</v>
      </c>
      <c r="K110" s="54">
        <v>46268</v>
      </c>
      <c r="L110" s="53" t="s">
        <v>877</v>
      </c>
      <c r="M110" s="48" t="s">
        <v>899</v>
      </c>
      <c r="N110" s="46" t="s">
        <v>961</v>
      </c>
      <c r="O110" s="55">
        <v>46268</v>
      </c>
      <c r="P110" s="46" t="s">
        <v>962</v>
      </c>
    </row>
    <row r="111" spans="1:16" ht="60" x14ac:dyDescent="0.25">
      <c r="A111" s="52">
        <v>110</v>
      </c>
      <c r="B111" t="s">
        <v>959</v>
      </c>
      <c r="D111" s="46" t="s">
        <v>634</v>
      </c>
      <c r="E111" t="s">
        <v>865</v>
      </c>
      <c r="F111" s="52">
        <v>1653</v>
      </c>
      <c r="G111" s="48" t="s">
        <v>874</v>
      </c>
      <c r="H111" s="46" t="s">
        <v>963</v>
      </c>
      <c r="I111" t="s">
        <v>876</v>
      </c>
      <c r="J111" t="s">
        <v>633</v>
      </c>
      <c r="K111" s="54">
        <v>46268</v>
      </c>
      <c r="L111" s="53" t="s">
        <v>877</v>
      </c>
      <c r="M111" s="48" t="s">
        <v>899</v>
      </c>
      <c r="N111" s="46" t="s">
        <v>964</v>
      </c>
      <c r="O111" s="55">
        <v>46268</v>
      </c>
      <c r="P111" s="46" t="s">
        <v>965</v>
      </c>
    </row>
    <row r="112" spans="1:16" ht="60" x14ac:dyDescent="0.25">
      <c r="A112" s="52">
        <v>111</v>
      </c>
      <c r="B112" t="s">
        <v>959</v>
      </c>
      <c r="D112" s="46" t="s">
        <v>635</v>
      </c>
      <c r="E112" t="s">
        <v>865</v>
      </c>
      <c r="F112" s="52">
        <v>1668</v>
      </c>
      <c r="G112" s="3" t="s">
        <v>874</v>
      </c>
      <c r="H112" s="46" t="s">
        <v>966</v>
      </c>
      <c r="I112" t="s">
        <v>876</v>
      </c>
      <c r="J112" t="s">
        <v>633</v>
      </c>
      <c r="K112" s="54">
        <v>46268</v>
      </c>
      <c r="L112" s="53" t="s">
        <v>877</v>
      </c>
      <c r="M112" s="3" t="s">
        <v>899</v>
      </c>
      <c r="N112" s="46" t="s">
        <v>967</v>
      </c>
      <c r="O112" s="55">
        <v>46268</v>
      </c>
      <c r="P112" s="46" t="s">
        <v>968</v>
      </c>
    </row>
    <row r="113" spans="1:16" ht="60" x14ac:dyDescent="0.25">
      <c r="A113" s="52">
        <v>112</v>
      </c>
      <c r="B113" t="s">
        <v>959</v>
      </c>
      <c r="D113" s="46" t="s">
        <v>636</v>
      </c>
      <c r="E113" t="s">
        <v>865</v>
      </c>
      <c r="F113" s="52">
        <v>1683</v>
      </c>
      <c r="G113" s="3" t="s">
        <v>874</v>
      </c>
      <c r="H113" s="46" t="s">
        <v>960</v>
      </c>
      <c r="I113" t="s">
        <v>876</v>
      </c>
      <c r="J113" t="s">
        <v>638</v>
      </c>
      <c r="K113" s="54">
        <v>46268</v>
      </c>
      <c r="L113" s="53" t="s">
        <v>877</v>
      </c>
      <c r="M113" s="3" t="s">
        <v>899</v>
      </c>
      <c r="N113" s="46" t="s">
        <v>961</v>
      </c>
      <c r="O113" s="55">
        <v>46268</v>
      </c>
      <c r="P113" s="46" t="s">
        <v>962</v>
      </c>
    </row>
    <row r="114" spans="1:16" ht="60" x14ac:dyDescent="0.25">
      <c r="A114" s="52">
        <v>113</v>
      </c>
      <c r="B114" t="s">
        <v>959</v>
      </c>
      <c r="D114" s="46" t="s">
        <v>639</v>
      </c>
      <c r="E114" t="s">
        <v>865</v>
      </c>
      <c r="F114" s="52">
        <v>1698</v>
      </c>
      <c r="G114" s="3" t="s">
        <v>874</v>
      </c>
      <c r="H114" s="46" t="s">
        <v>963</v>
      </c>
      <c r="I114" t="s">
        <v>876</v>
      </c>
      <c r="J114" t="s">
        <v>638</v>
      </c>
      <c r="K114" s="54">
        <v>46268</v>
      </c>
      <c r="L114" s="53" t="s">
        <v>877</v>
      </c>
      <c r="M114" s="3" t="s">
        <v>899</v>
      </c>
      <c r="N114" s="46" t="s">
        <v>964</v>
      </c>
      <c r="O114" s="55">
        <v>46268</v>
      </c>
      <c r="P114" s="46" t="s">
        <v>965</v>
      </c>
    </row>
    <row r="115" spans="1:16" ht="60" x14ac:dyDescent="0.25">
      <c r="A115" s="52">
        <v>114</v>
      </c>
      <c r="B115" t="s">
        <v>959</v>
      </c>
      <c r="D115" s="46" t="s">
        <v>640</v>
      </c>
      <c r="E115" t="s">
        <v>865</v>
      </c>
      <c r="F115" s="52">
        <v>1713</v>
      </c>
      <c r="G115" s="3" t="s">
        <v>874</v>
      </c>
      <c r="H115" s="46" t="s">
        <v>966</v>
      </c>
      <c r="I115" t="s">
        <v>876</v>
      </c>
      <c r="J115" t="s">
        <v>638</v>
      </c>
      <c r="K115" s="54">
        <v>46268</v>
      </c>
      <c r="L115" s="53" t="s">
        <v>877</v>
      </c>
      <c r="M115" s="3" t="s">
        <v>899</v>
      </c>
      <c r="N115" s="46" t="s">
        <v>967</v>
      </c>
      <c r="O115" s="55">
        <v>46268</v>
      </c>
      <c r="P115" s="46" t="s">
        <v>968</v>
      </c>
    </row>
    <row r="116" spans="1:16" ht="60" x14ac:dyDescent="0.25">
      <c r="A116" s="52">
        <v>115</v>
      </c>
      <c r="B116" t="s">
        <v>959</v>
      </c>
      <c r="D116" s="46" t="s">
        <v>641</v>
      </c>
      <c r="E116" t="s">
        <v>898</v>
      </c>
      <c r="F116" s="52">
        <v>1728</v>
      </c>
      <c r="G116" s="3" t="s">
        <v>874</v>
      </c>
      <c r="H116" s="46" t="s">
        <v>960</v>
      </c>
      <c r="I116" t="s">
        <v>876</v>
      </c>
      <c r="J116" t="s">
        <v>533</v>
      </c>
      <c r="K116" s="54">
        <v>46268</v>
      </c>
      <c r="L116" s="53" t="s">
        <v>877</v>
      </c>
      <c r="M116" s="3" t="s">
        <v>899</v>
      </c>
      <c r="N116" s="46" t="s">
        <v>961</v>
      </c>
      <c r="O116" s="55">
        <v>46268</v>
      </c>
      <c r="P116" s="46" t="s">
        <v>962</v>
      </c>
    </row>
    <row r="117" spans="1:16" ht="60" x14ac:dyDescent="0.25">
      <c r="A117" s="52">
        <v>116</v>
      </c>
      <c r="B117" t="s">
        <v>959</v>
      </c>
      <c r="D117" s="46" t="s">
        <v>643</v>
      </c>
      <c r="E117" t="s">
        <v>898</v>
      </c>
      <c r="F117" s="52">
        <v>1743</v>
      </c>
      <c r="G117" s="3" t="s">
        <v>874</v>
      </c>
      <c r="H117" s="46" t="s">
        <v>963</v>
      </c>
      <c r="I117" t="s">
        <v>876</v>
      </c>
      <c r="J117" t="s">
        <v>533</v>
      </c>
      <c r="K117" s="54">
        <v>46268</v>
      </c>
      <c r="L117" s="53" t="s">
        <v>877</v>
      </c>
      <c r="M117" s="3" t="s">
        <v>899</v>
      </c>
      <c r="N117" s="46" t="s">
        <v>964</v>
      </c>
      <c r="O117" s="55">
        <v>46268</v>
      </c>
      <c r="P117" s="46" t="s">
        <v>965</v>
      </c>
    </row>
    <row r="118" spans="1:16" ht="60" x14ac:dyDescent="0.25">
      <c r="A118" s="52">
        <v>117</v>
      </c>
      <c r="B118" t="s">
        <v>959</v>
      </c>
      <c r="D118" s="46" t="s">
        <v>644</v>
      </c>
      <c r="E118" t="s">
        <v>898</v>
      </c>
      <c r="F118" s="52">
        <v>1758</v>
      </c>
      <c r="G118" s="3" t="s">
        <v>874</v>
      </c>
      <c r="H118" s="46" t="s">
        <v>966</v>
      </c>
      <c r="I118" t="s">
        <v>876</v>
      </c>
      <c r="J118" t="s">
        <v>533</v>
      </c>
      <c r="K118" s="54">
        <v>46268</v>
      </c>
      <c r="L118" s="53" t="s">
        <v>877</v>
      </c>
      <c r="M118" s="3" t="s">
        <v>899</v>
      </c>
      <c r="N118" s="46" t="s">
        <v>967</v>
      </c>
      <c r="O118" s="55">
        <v>46268</v>
      </c>
      <c r="P118" s="46" t="s">
        <v>968</v>
      </c>
    </row>
    <row r="119" spans="1:16" ht="60" x14ac:dyDescent="0.25">
      <c r="A119" s="52">
        <v>118</v>
      </c>
      <c r="B119" t="s">
        <v>959</v>
      </c>
      <c r="D119" s="46" t="s">
        <v>645</v>
      </c>
      <c r="E119" t="s">
        <v>865</v>
      </c>
      <c r="F119" s="52">
        <v>1773</v>
      </c>
      <c r="G119" s="3" t="s">
        <v>874</v>
      </c>
      <c r="H119" s="46" t="s">
        <v>960</v>
      </c>
      <c r="I119" t="s">
        <v>876</v>
      </c>
      <c r="J119" t="s">
        <v>647</v>
      </c>
      <c r="K119" s="54">
        <v>46268</v>
      </c>
      <c r="L119" s="53" t="s">
        <v>877</v>
      </c>
      <c r="M119" s="3" t="s">
        <v>899</v>
      </c>
      <c r="N119" s="46" t="s">
        <v>961</v>
      </c>
      <c r="O119" s="55">
        <v>46268</v>
      </c>
      <c r="P119" s="46" t="s">
        <v>962</v>
      </c>
    </row>
    <row r="120" spans="1:16" ht="60" x14ac:dyDescent="0.25">
      <c r="A120" s="52">
        <v>119</v>
      </c>
      <c r="B120" t="s">
        <v>959</v>
      </c>
      <c r="D120" s="46" t="s">
        <v>648</v>
      </c>
      <c r="E120" t="s">
        <v>865</v>
      </c>
      <c r="F120" s="52">
        <v>1788</v>
      </c>
      <c r="G120" s="3" t="s">
        <v>874</v>
      </c>
      <c r="H120" s="46" t="s">
        <v>963</v>
      </c>
      <c r="I120" t="s">
        <v>876</v>
      </c>
      <c r="J120" t="s">
        <v>647</v>
      </c>
      <c r="K120" s="54">
        <v>46268</v>
      </c>
      <c r="L120" s="53" t="s">
        <v>877</v>
      </c>
      <c r="M120" s="3" t="s">
        <v>899</v>
      </c>
      <c r="N120" s="46" t="s">
        <v>964</v>
      </c>
      <c r="O120" s="55">
        <v>46268</v>
      </c>
      <c r="P120" s="46" t="s">
        <v>965</v>
      </c>
    </row>
    <row r="121" spans="1:16" ht="60" x14ac:dyDescent="0.25">
      <c r="A121" s="52">
        <v>120</v>
      </c>
      <c r="B121" t="s">
        <v>959</v>
      </c>
      <c r="D121" s="46" t="s">
        <v>649</v>
      </c>
      <c r="E121" t="s">
        <v>865</v>
      </c>
      <c r="F121" s="52">
        <v>1803</v>
      </c>
      <c r="G121" s="3" t="s">
        <v>874</v>
      </c>
      <c r="H121" s="46" t="s">
        <v>966</v>
      </c>
      <c r="I121" t="s">
        <v>876</v>
      </c>
      <c r="J121" t="s">
        <v>647</v>
      </c>
      <c r="K121" s="54">
        <v>46268</v>
      </c>
      <c r="L121" s="53" t="s">
        <v>877</v>
      </c>
      <c r="M121" s="3" t="s">
        <v>899</v>
      </c>
      <c r="N121" s="46" t="s">
        <v>967</v>
      </c>
      <c r="O121" s="55">
        <v>46268</v>
      </c>
      <c r="P121" s="46" t="s">
        <v>968</v>
      </c>
    </row>
    <row r="122" spans="1:16" ht="60" x14ac:dyDescent="0.25">
      <c r="A122" s="52">
        <v>121</v>
      </c>
      <c r="B122" t="s">
        <v>959</v>
      </c>
      <c r="D122" s="46" t="s">
        <v>650</v>
      </c>
      <c r="E122" t="s">
        <v>865</v>
      </c>
      <c r="F122" s="52">
        <v>1818</v>
      </c>
      <c r="G122" s="3" t="s">
        <v>874</v>
      </c>
      <c r="H122" s="46" t="s">
        <v>960</v>
      </c>
      <c r="I122" t="s">
        <v>876</v>
      </c>
      <c r="J122" t="s">
        <v>652</v>
      </c>
      <c r="K122" s="54">
        <v>46268</v>
      </c>
      <c r="L122" s="53" t="s">
        <v>877</v>
      </c>
      <c r="M122" s="3" t="s">
        <v>899</v>
      </c>
      <c r="N122" s="46" t="s">
        <v>961</v>
      </c>
      <c r="O122" s="55">
        <v>46268</v>
      </c>
      <c r="P122" s="46" t="s">
        <v>962</v>
      </c>
    </row>
    <row r="123" spans="1:16" ht="60" x14ac:dyDescent="0.25">
      <c r="A123" s="52">
        <v>122</v>
      </c>
      <c r="B123" t="s">
        <v>959</v>
      </c>
      <c r="D123" s="46" t="s">
        <v>653</v>
      </c>
      <c r="E123" t="s">
        <v>865</v>
      </c>
      <c r="F123" s="52">
        <v>1833</v>
      </c>
      <c r="G123" s="3" t="s">
        <v>874</v>
      </c>
      <c r="H123" s="46" t="s">
        <v>963</v>
      </c>
      <c r="I123" t="s">
        <v>876</v>
      </c>
      <c r="J123" t="s">
        <v>652</v>
      </c>
      <c r="K123" s="54">
        <v>46268</v>
      </c>
      <c r="L123" s="53" t="s">
        <v>877</v>
      </c>
      <c r="M123" s="3" t="s">
        <v>899</v>
      </c>
      <c r="N123" s="46" t="s">
        <v>964</v>
      </c>
      <c r="O123" s="55">
        <v>46268</v>
      </c>
      <c r="P123" s="46" t="s">
        <v>965</v>
      </c>
    </row>
    <row r="124" spans="1:16" ht="60" x14ac:dyDescent="0.25">
      <c r="A124" s="52">
        <v>123</v>
      </c>
      <c r="B124" t="s">
        <v>959</v>
      </c>
      <c r="D124" s="46" t="s">
        <v>654</v>
      </c>
      <c r="E124" t="s">
        <v>865</v>
      </c>
      <c r="F124" s="52">
        <v>1848</v>
      </c>
      <c r="G124" s="3" t="s">
        <v>874</v>
      </c>
      <c r="H124" s="46" t="s">
        <v>966</v>
      </c>
      <c r="I124" t="s">
        <v>876</v>
      </c>
      <c r="J124" t="s">
        <v>652</v>
      </c>
      <c r="K124" s="54">
        <v>46268</v>
      </c>
      <c r="L124" s="53" t="s">
        <v>877</v>
      </c>
      <c r="M124" s="3" t="s">
        <v>899</v>
      </c>
      <c r="N124" s="46" t="s">
        <v>967</v>
      </c>
      <c r="O124" s="55">
        <v>46268</v>
      </c>
      <c r="P124" s="46" t="s">
        <v>968</v>
      </c>
    </row>
    <row r="125" spans="1:16" ht="30" x14ac:dyDescent="0.25">
      <c r="A125" s="52">
        <v>124</v>
      </c>
      <c r="B125" t="s">
        <v>841</v>
      </c>
      <c r="D125" s="46" t="s">
        <v>655</v>
      </c>
      <c r="E125" t="s">
        <v>969</v>
      </c>
      <c r="F125" s="52">
        <v>1863</v>
      </c>
      <c r="G125" s="3" t="s">
        <v>970</v>
      </c>
      <c r="H125" s="46" t="s">
        <v>971</v>
      </c>
      <c r="I125" t="s">
        <v>972</v>
      </c>
      <c r="K125" s="54">
        <v>46268</v>
      </c>
      <c r="L125" s="53" t="s">
        <v>870</v>
      </c>
      <c r="M125" s="3" t="s">
        <v>973</v>
      </c>
      <c r="N125" s="46" t="s">
        <v>974</v>
      </c>
      <c r="O125" s="55">
        <v>46268</v>
      </c>
      <c r="P125" s="46" t="s">
        <v>975</v>
      </c>
    </row>
    <row r="126" spans="1:16" ht="30" x14ac:dyDescent="0.25">
      <c r="A126" s="52">
        <v>125</v>
      </c>
      <c r="B126" t="s">
        <v>841</v>
      </c>
      <c r="D126" s="46" t="s">
        <v>666</v>
      </c>
      <c r="E126" t="s">
        <v>969</v>
      </c>
      <c r="F126" s="52">
        <v>1878</v>
      </c>
      <c r="G126" s="3" t="s">
        <v>970</v>
      </c>
      <c r="H126" s="46" t="s">
        <v>971</v>
      </c>
      <c r="I126" t="s">
        <v>972</v>
      </c>
      <c r="K126" s="54">
        <v>46268</v>
      </c>
      <c r="L126" s="53" t="s">
        <v>870</v>
      </c>
      <c r="M126" s="3" t="s">
        <v>973</v>
      </c>
      <c r="N126" s="46" t="s">
        <v>974</v>
      </c>
      <c r="O126" s="55">
        <v>46268</v>
      </c>
      <c r="P126" s="46" t="s">
        <v>975</v>
      </c>
    </row>
    <row r="127" spans="1:16" ht="30" x14ac:dyDescent="0.25">
      <c r="A127" s="52">
        <v>126</v>
      </c>
      <c r="B127" t="s">
        <v>841</v>
      </c>
      <c r="D127" s="46" t="s">
        <v>76</v>
      </c>
      <c r="E127" t="s">
        <v>969</v>
      </c>
      <c r="F127" s="52">
        <v>1893</v>
      </c>
      <c r="G127" s="3" t="s">
        <v>970</v>
      </c>
      <c r="H127" s="46" t="s">
        <v>971</v>
      </c>
      <c r="I127" t="s">
        <v>972</v>
      </c>
      <c r="K127" s="54">
        <v>46268</v>
      </c>
      <c r="L127" s="53" t="s">
        <v>870</v>
      </c>
      <c r="M127" s="3" t="s">
        <v>973</v>
      </c>
      <c r="N127" s="46" t="s">
        <v>974</v>
      </c>
      <c r="O127" s="55">
        <v>46268</v>
      </c>
      <c r="P127" s="46" t="s">
        <v>975</v>
      </c>
    </row>
    <row r="128" spans="1:16" ht="30" x14ac:dyDescent="0.25">
      <c r="A128" s="52">
        <v>127</v>
      </c>
      <c r="B128" t="s">
        <v>841</v>
      </c>
      <c r="D128" s="46" t="s">
        <v>77</v>
      </c>
      <c r="E128" t="s">
        <v>969</v>
      </c>
      <c r="F128" s="52">
        <v>1908</v>
      </c>
      <c r="G128" s="3" t="s">
        <v>970</v>
      </c>
      <c r="H128" s="46" t="s">
        <v>971</v>
      </c>
      <c r="I128" t="s">
        <v>972</v>
      </c>
      <c r="K128" s="54">
        <v>46268</v>
      </c>
      <c r="L128" s="53" t="s">
        <v>870</v>
      </c>
      <c r="M128" s="3" t="s">
        <v>973</v>
      </c>
      <c r="N128" s="46" t="s">
        <v>974</v>
      </c>
      <c r="O128" s="55">
        <v>46268</v>
      </c>
      <c r="P128" s="46" t="s">
        <v>975</v>
      </c>
    </row>
    <row r="129" spans="1:16" ht="45" x14ac:dyDescent="0.25">
      <c r="A129" s="52">
        <v>128</v>
      </c>
      <c r="B129" t="s">
        <v>976</v>
      </c>
      <c r="D129" s="46" t="s">
        <v>977</v>
      </c>
      <c r="E129" t="s">
        <v>865</v>
      </c>
      <c r="F129" s="52">
        <v>1923</v>
      </c>
      <c r="G129" s="3" t="s">
        <v>874</v>
      </c>
      <c r="H129" s="46" t="s">
        <v>978</v>
      </c>
      <c r="I129" t="s">
        <v>876</v>
      </c>
      <c r="J129" t="s">
        <v>677</v>
      </c>
      <c r="K129" s="54">
        <v>46268</v>
      </c>
      <c r="L129" s="53" t="s">
        <v>877</v>
      </c>
      <c r="M129" s="3" t="s">
        <v>899</v>
      </c>
      <c r="N129" s="46" t="s">
        <v>979</v>
      </c>
      <c r="O129" s="55">
        <v>46268</v>
      </c>
      <c r="P129" s="46" t="s">
        <v>980</v>
      </c>
    </row>
    <row r="130" spans="1:16" ht="60" x14ac:dyDescent="0.25">
      <c r="A130" s="52">
        <v>129</v>
      </c>
      <c r="B130" t="s">
        <v>976</v>
      </c>
      <c r="D130" s="46" t="s">
        <v>681</v>
      </c>
      <c r="E130" t="s">
        <v>898</v>
      </c>
      <c r="F130" s="52">
        <v>1953</v>
      </c>
      <c r="G130" s="3" t="s">
        <v>874</v>
      </c>
      <c r="H130" s="46" t="s">
        <v>875</v>
      </c>
      <c r="I130" t="s">
        <v>876</v>
      </c>
      <c r="J130" t="s">
        <v>683</v>
      </c>
      <c r="K130" s="54">
        <v>46268</v>
      </c>
      <c r="L130" s="53" t="s">
        <v>877</v>
      </c>
      <c r="M130" s="3" t="s">
        <v>899</v>
      </c>
      <c r="N130" s="46" t="s">
        <v>900</v>
      </c>
      <c r="O130" s="55">
        <v>46268</v>
      </c>
      <c r="P130" s="46" t="s">
        <v>901</v>
      </c>
    </row>
    <row r="131" spans="1:16" ht="60" x14ac:dyDescent="0.25">
      <c r="A131" s="52">
        <v>130</v>
      </c>
      <c r="B131" t="s">
        <v>976</v>
      </c>
      <c r="D131" s="46" t="s">
        <v>981</v>
      </c>
      <c r="E131" t="s">
        <v>898</v>
      </c>
      <c r="F131" s="52">
        <v>1968</v>
      </c>
      <c r="G131" s="3" t="s">
        <v>874</v>
      </c>
      <c r="H131" s="46" t="s">
        <v>875</v>
      </c>
      <c r="I131" t="s">
        <v>876</v>
      </c>
      <c r="J131" t="s">
        <v>790</v>
      </c>
      <c r="K131" s="54">
        <v>46268</v>
      </c>
      <c r="L131" s="53" t="s">
        <v>877</v>
      </c>
      <c r="M131" s="3" t="s">
        <v>899</v>
      </c>
      <c r="N131" s="46" t="s">
        <v>900</v>
      </c>
      <c r="O131" s="55">
        <v>46268</v>
      </c>
      <c r="P131" s="46" t="s">
        <v>901</v>
      </c>
    </row>
    <row r="132" spans="1:16" ht="60" x14ac:dyDescent="0.25">
      <c r="A132" s="52">
        <v>131</v>
      </c>
      <c r="B132" t="s">
        <v>976</v>
      </c>
      <c r="D132" s="46" t="s">
        <v>710</v>
      </c>
      <c r="E132" t="s">
        <v>865</v>
      </c>
      <c r="F132" s="52">
        <v>1983</v>
      </c>
      <c r="G132" s="3" t="s">
        <v>874</v>
      </c>
      <c r="H132" s="46" t="s">
        <v>875</v>
      </c>
      <c r="I132" t="s">
        <v>876</v>
      </c>
      <c r="J132" t="s">
        <v>712</v>
      </c>
      <c r="K132" s="54">
        <v>46268</v>
      </c>
      <c r="L132" s="53" t="s">
        <v>877</v>
      </c>
      <c r="M132" s="3" t="s">
        <v>899</v>
      </c>
      <c r="N132" s="46" t="s">
        <v>900</v>
      </c>
      <c r="O132" s="55">
        <v>46268</v>
      </c>
      <c r="P132" s="46" t="s">
        <v>901</v>
      </c>
    </row>
    <row r="133" spans="1:16" ht="60" x14ac:dyDescent="0.25">
      <c r="A133" s="52">
        <v>132</v>
      </c>
      <c r="B133" t="s">
        <v>976</v>
      </c>
      <c r="D133" s="46" t="s">
        <v>982</v>
      </c>
      <c r="E133" t="s">
        <v>898</v>
      </c>
      <c r="F133" s="52">
        <v>2028</v>
      </c>
      <c r="G133" s="3" t="s">
        <v>874</v>
      </c>
      <c r="H133" s="46" t="s">
        <v>875</v>
      </c>
      <c r="I133" t="s">
        <v>876</v>
      </c>
      <c r="J133" t="s">
        <v>983</v>
      </c>
      <c r="K133" s="54">
        <v>46268</v>
      </c>
      <c r="L133" s="53" t="s">
        <v>877</v>
      </c>
      <c r="M133" s="3" t="s">
        <v>899</v>
      </c>
      <c r="N133" s="46" t="s">
        <v>900</v>
      </c>
      <c r="O133" s="55">
        <v>46268</v>
      </c>
      <c r="P133" s="46" t="s">
        <v>901</v>
      </c>
    </row>
    <row r="134" spans="1:16" ht="60" x14ac:dyDescent="0.25">
      <c r="A134" s="52">
        <v>133</v>
      </c>
      <c r="B134" t="s">
        <v>984</v>
      </c>
      <c r="D134" s="46" t="s">
        <v>737</v>
      </c>
      <c r="E134" t="s">
        <v>898</v>
      </c>
      <c r="F134" s="52">
        <v>2058</v>
      </c>
      <c r="G134" s="3" t="s">
        <v>874</v>
      </c>
      <c r="H134" s="46" t="s">
        <v>875</v>
      </c>
      <c r="I134" t="s">
        <v>876</v>
      </c>
      <c r="J134" t="s">
        <v>739</v>
      </c>
      <c r="K134" s="54">
        <v>46268</v>
      </c>
      <c r="L134" s="53" t="s">
        <v>877</v>
      </c>
      <c r="M134" s="3" t="s">
        <v>899</v>
      </c>
      <c r="N134" s="46" t="s">
        <v>900</v>
      </c>
      <c r="O134" s="55">
        <v>46268</v>
      </c>
      <c r="P134" s="46" t="s">
        <v>901</v>
      </c>
    </row>
    <row r="135" spans="1:16" ht="60" x14ac:dyDescent="0.25">
      <c r="A135" s="52">
        <v>134</v>
      </c>
      <c r="B135" t="s">
        <v>984</v>
      </c>
      <c r="D135" s="46" t="s">
        <v>740</v>
      </c>
      <c r="E135" t="s">
        <v>865</v>
      </c>
      <c r="F135" s="52">
        <v>2073</v>
      </c>
      <c r="G135" s="3" t="s">
        <v>874</v>
      </c>
      <c r="H135" s="46" t="s">
        <v>875</v>
      </c>
      <c r="I135" t="s">
        <v>876</v>
      </c>
      <c r="J135" t="s">
        <v>742</v>
      </c>
      <c r="K135" s="54">
        <v>46268</v>
      </c>
      <c r="L135" s="53" t="s">
        <v>877</v>
      </c>
      <c r="M135" s="3" t="s">
        <v>899</v>
      </c>
      <c r="N135" s="46" t="s">
        <v>900</v>
      </c>
      <c r="O135" s="55">
        <v>46268</v>
      </c>
      <c r="P135" s="46" t="s">
        <v>901</v>
      </c>
    </row>
    <row r="136" spans="1:16" ht="60" x14ac:dyDescent="0.25">
      <c r="A136" s="52">
        <v>135</v>
      </c>
      <c r="B136" t="s">
        <v>984</v>
      </c>
      <c r="D136" s="46" t="s">
        <v>743</v>
      </c>
      <c r="E136" t="s">
        <v>898</v>
      </c>
      <c r="F136" s="52">
        <v>2088</v>
      </c>
      <c r="G136" s="3" t="s">
        <v>874</v>
      </c>
      <c r="H136" s="46" t="s">
        <v>875</v>
      </c>
      <c r="I136" t="s">
        <v>876</v>
      </c>
      <c r="J136" t="s">
        <v>745</v>
      </c>
      <c r="K136" s="54">
        <v>46268</v>
      </c>
      <c r="L136" s="53" t="s">
        <v>877</v>
      </c>
      <c r="M136" s="3" t="s">
        <v>899</v>
      </c>
      <c r="N136" s="46" t="s">
        <v>900</v>
      </c>
      <c r="O136" s="55">
        <v>46268</v>
      </c>
      <c r="P136" s="46" t="s">
        <v>901</v>
      </c>
    </row>
    <row r="137" spans="1:16" ht="60" x14ac:dyDescent="0.25">
      <c r="A137" s="52">
        <v>136</v>
      </c>
      <c r="B137" t="s">
        <v>984</v>
      </c>
      <c r="D137" s="46" t="s">
        <v>746</v>
      </c>
      <c r="E137" t="s">
        <v>898</v>
      </c>
      <c r="F137" s="52">
        <v>2103</v>
      </c>
      <c r="G137" s="3" t="s">
        <v>874</v>
      </c>
      <c r="H137" s="46" t="s">
        <v>875</v>
      </c>
      <c r="I137" t="s">
        <v>876</v>
      </c>
      <c r="J137" t="s">
        <v>748</v>
      </c>
      <c r="K137" s="54">
        <v>46268</v>
      </c>
      <c r="L137" s="53" t="s">
        <v>877</v>
      </c>
      <c r="M137" s="3" t="s">
        <v>899</v>
      </c>
      <c r="N137" s="46" t="s">
        <v>900</v>
      </c>
      <c r="O137" s="55">
        <v>46268</v>
      </c>
      <c r="P137" s="46" t="s">
        <v>901</v>
      </c>
    </row>
    <row r="138" spans="1:16" ht="60" x14ac:dyDescent="0.25">
      <c r="A138" s="52">
        <v>137</v>
      </c>
      <c r="B138" t="s">
        <v>984</v>
      </c>
      <c r="D138" s="46" t="s">
        <v>749</v>
      </c>
      <c r="E138" t="s">
        <v>865</v>
      </c>
      <c r="F138" s="52">
        <v>2118</v>
      </c>
      <c r="G138" s="3" t="s">
        <v>874</v>
      </c>
      <c r="H138" s="46" t="s">
        <v>875</v>
      </c>
      <c r="I138" t="s">
        <v>876</v>
      </c>
      <c r="J138" t="s">
        <v>751</v>
      </c>
      <c r="K138" s="54">
        <v>46268</v>
      </c>
      <c r="L138" s="53" t="s">
        <v>877</v>
      </c>
      <c r="M138" s="3" t="s">
        <v>899</v>
      </c>
      <c r="N138" s="46" t="s">
        <v>900</v>
      </c>
      <c r="O138" s="55">
        <v>46268</v>
      </c>
      <c r="P138" s="46" t="s">
        <v>901</v>
      </c>
    </row>
    <row r="139" spans="1:16" ht="60" x14ac:dyDescent="0.25">
      <c r="A139" s="52">
        <v>138</v>
      </c>
      <c r="B139" t="s">
        <v>985</v>
      </c>
      <c r="D139" s="46" t="s">
        <v>752</v>
      </c>
      <c r="E139" t="s">
        <v>865</v>
      </c>
      <c r="F139" s="52">
        <v>2133</v>
      </c>
      <c r="G139" s="3" t="s">
        <v>874</v>
      </c>
      <c r="H139" s="46" t="s">
        <v>875</v>
      </c>
      <c r="I139" t="s">
        <v>876</v>
      </c>
      <c r="J139" t="s">
        <v>754</v>
      </c>
      <c r="K139" s="54">
        <v>46268</v>
      </c>
      <c r="L139" s="53" t="s">
        <v>877</v>
      </c>
      <c r="M139" s="3" t="s">
        <v>899</v>
      </c>
      <c r="N139" s="46" t="s">
        <v>900</v>
      </c>
      <c r="O139" s="55">
        <v>46268</v>
      </c>
      <c r="P139" s="46" t="s">
        <v>901</v>
      </c>
    </row>
    <row r="140" spans="1:16" ht="60" x14ac:dyDescent="0.25">
      <c r="A140" s="52">
        <v>139</v>
      </c>
      <c r="B140" t="s">
        <v>985</v>
      </c>
      <c r="D140" s="46" t="s">
        <v>755</v>
      </c>
      <c r="E140" t="s">
        <v>898</v>
      </c>
      <c r="F140" s="52">
        <v>2163</v>
      </c>
      <c r="G140" s="3" t="s">
        <v>874</v>
      </c>
      <c r="H140" s="46" t="s">
        <v>875</v>
      </c>
      <c r="I140" t="s">
        <v>876</v>
      </c>
      <c r="J140" t="s">
        <v>757</v>
      </c>
      <c r="K140" s="54">
        <v>46268</v>
      </c>
      <c r="L140" s="53" t="s">
        <v>877</v>
      </c>
      <c r="M140" s="3" t="s">
        <v>899</v>
      </c>
      <c r="N140" s="46" t="s">
        <v>900</v>
      </c>
      <c r="O140" s="55">
        <v>46268</v>
      </c>
      <c r="P140" s="46" t="s">
        <v>901</v>
      </c>
    </row>
    <row r="141" spans="1:16" ht="60" x14ac:dyDescent="0.25">
      <c r="A141" s="52">
        <v>140</v>
      </c>
      <c r="B141" t="s">
        <v>985</v>
      </c>
      <c r="D141" s="46" t="s">
        <v>758</v>
      </c>
      <c r="E141" t="s">
        <v>898</v>
      </c>
      <c r="F141" s="52">
        <v>2178</v>
      </c>
      <c r="G141" s="3" t="s">
        <v>874</v>
      </c>
      <c r="H141" s="46" t="s">
        <v>875</v>
      </c>
      <c r="I141" t="s">
        <v>876</v>
      </c>
      <c r="J141" t="s">
        <v>760</v>
      </c>
      <c r="K141" s="54">
        <v>46268</v>
      </c>
      <c r="L141" s="53" t="s">
        <v>877</v>
      </c>
      <c r="M141" s="3" t="s">
        <v>899</v>
      </c>
      <c r="N141" s="46" t="s">
        <v>900</v>
      </c>
      <c r="O141" s="55">
        <v>46268</v>
      </c>
      <c r="P141" s="46" t="s">
        <v>901</v>
      </c>
    </row>
    <row r="142" spans="1:16" ht="60" x14ac:dyDescent="0.25">
      <c r="A142" s="52">
        <v>141</v>
      </c>
      <c r="B142" t="s">
        <v>985</v>
      </c>
      <c r="D142" s="46" t="s">
        <v>761</v>
      </c>
      <c r="E142" t="s">
        <v>898</v>
      </c>
      <c r="F142" s="52">
        <v>2193</v>
      </c>
      <c r="G142" s="3" t="s">
        <v>874</v>
      </c>
      <c r="H142" s="46" t="s">
        <v>875</v>
      </c>
      <c r="I142" t="s">
        <v>876</v>
      </c>
      <c r="J142" t="s">
        <v>763</v>
      </c>
      <c r="K142" s="54">
        <v>46268</v>
      </c>
      <c r="L142" s="53" t="s">
        <v>877</v>
      </c>
      <c r="M142" s="3" t="s">
        <v>899</v>
      </c>
      <c r="N142" s="46" t="s">
        <v>900</v>
      </c>
      <c r="O142" s="55">
        <v>46268</v>
      </c>
      <c r="P142" s="46" t="s">
        <v>901</v>
      </c>
    </row>
    <row r="143" spans="1:16" ht="60" x14ac:dyDescent="0.25">
      <c r="A143" s="52">
        <v>142</v>
      </c>
      <c r="B143" t="s">
        <v>985</v>
      </c>
      <c r="D143" s="46" t="s">
        <v>764</v>
      </c>
      <c r="E143" t="s">
        <v>865</v>
      </c>
      <c r="F143" s="52">
        <v>2208</v>
      </c>
      <c r="G143" s="3" t="s">
        <v>874</v>
      </c>
      <c r="H143" s="46" t="s">
        <v>875</v>
      </c>
      <c r="I143" t="s">
        <v>876</v>
      </c>
      <c r="J143" t="s">
        <v>766</v>
      </c>
      <c r="K143" s="54">
        <v>46268</v>
      </c>
      <c r="L143" s="53" t="s">
        <v>877</v>
      </c>
      <c r="M143" s="3" t="s">
        <v>899</v>
      </c>
      <c r="N143" s="46" t="s">
        <v>900</v>
      </c>
      <c r="O143" s="55">
        <v>46268</v>
      </c>
      <c r="P143" s="46" t="s">
        <v>901</v>
      </c>
    </row>
    <row r="144" spans="1:16" ht="60" x14ac:dyDescent="0.25">
      <c r="A144" s="52">
        <v>143</v>
      </c>
      <c r="B144" t="s">
        <v>985</v>
      </c>
      <c r="D144" s="46" t="s">
        <v>767</v>
      </c>
      <c r="E144" t="s">
        <v>898</v>
      </c>
      <c r="F144" s="52">
        <v>2223</v>
      </c>
      <c r="G144" s="3" t="s">
        <v>874</v>
      </c>
      <c r="H144" s="46" t="s">
        <v>875</v>
      </c>
      <c r="I144" t="s">
        <v>876</v>
      </c>
      <c r="J144" t="s">
        <v>769</v>
      </c>
      <c r="K144" s="54">
        <v>46268</v>
      </c>
      <c r="L144" s="53" t="s">
        <v>877</v>
      </c>
      <c r="M144" s="3" t="s">
        <v>899</v>
      </c>
      <c r="N144" s="46" t="s">
        <v>900</v>
      </c>
      <c r="O144" s="55">
        <v>46268</v>
      </c>
      <c r="P144" s="46" t="s">
        <v>901</v>
      </c>
    </row>
    <row r="145" spans="1:16" ht="60" x14ac:dyDescent="0.25">
      <c r="A145" s="52">
        <v>144</v>
      </c>
      <c r="B145" t="s">
        <v>827</v>
      </c>
      <c r="D145" s="46" t="s">
        <v>770</v>
      </c>
      <c r="E145" t="s">
        <v>898</v>
      </c>
      <c r="F145" s="52">
        <v>2238</v>
      </c>
      <c r="G145" s="3" t="s">
        <v>874</v>
      </c>
      <c r="H145" s="46" t="s">
        <v>986</v>
      </c>
      <c r="I145" t="s">
        <v>876</v>
      </c>
      <c r="J145" t="s">
        <v>773</v>
      </c>
      <c r="K145" s="54">
        <v>46268</v>
      </c>
      <c r="L145" s="53" t="s">
        <v>877</v>
      </c>
      <c r="M145" s="3" t="s">
        <v>899</v>
      </c>
      <c r="N145" s="46" t="s">
        <v>987</v>
      </c>
      <c r="O145" s="55">
        <v>46268</v>
      </c>
      <c r="P145" s="46" t="s">
        <v>988</v>
      </c>
    </row>
    <row r="146" spans="1:16" ht="60" x14ac:dyDescent="0.25">
      <c r="A146" s="52">
        <v>145</v>
      </c>
      <c r="B146" t="s">
        <v>827</v>
      </c>
      <c r="D146" s="46" t="s">
        <v>774</v>
      </c>
      <c r="E146" t="s">
        <v>898</v>
      </c>
      <c r="F146" s="52">
        <v>2253</v>
      </c>
      <c r="G146" s="3" t="s">
        <v>874</v>
      </c>
      <c r="H146" s="46" t="s">
        <v>989</v>
      </c>
      <c r="I146" t="s">
        <v>876</v>
      </c>
      <c r="J146" t="s">
        <v>773</v>
      </c>
      <c r="K146" s="54">
        <v>46268</v>
      </c>
      <c r="L146" s="53" t="s">
        <v>877</v>
      </c>
      <c r="M146" s="3" t="s">
        <v>899</v>
      </c>
      <c r="N146" s="46" t="s">
        <v>990</v>
      </c>
      <c r="O146" s="55">
        <v>46268</v>
      </c>
      <c r="P146" s="46" t="s">
        <v>991</v>
      </c>
    </row>
    <row r="147" spans="1:16" ht="60" x14ac:dyDescent="0.25">
      <c r="A147" s="52">
        <v>146</v>
      </c>
      <c r="B147" t="s">
        <v>827</v>
      </c>
      <c r="D147" s="46" t="s">
        <v>776</v>
      </c>
      <c r="E147" t="s">
        <v>898</v>
      </c>
      <c r="F147" s="52">
        <v>2268</v>
      </c>
      <c r="G147" s="3" t="s">
        <v>874</v>
      </c>
      <c r="H147" s="46" t="s">
        <v>992</v>
      </c>
      <c r="I147" t="s">
        <v>876</v>
      </c>
      <c r="J147" t="s">
        <v>773</v>
      </c>
      <c r="K147" s="54">
        <v>46268</v>
      </c>
      <c r="L147" s="53" t="s">
        <v>877</v>
      </c>
      <c r="M147" s="3" t="s">
        <v>899</v>
      </c>
      <c r="N147" s="46" t="s">
        <v>993</v>
      </c>
      <c r="O147" s="55">
        <v>46268</v>
      </c>
      <c r="P147" s="46" t="s">
        <v>994</v>
      </c>
    </row>
    <row r="148" spans="1:16" ht="60" x14ac:dyDescent="0.25">
      <c r="A148" s="52">
        <v>147</v>
      </c>
      <c r="B148" t="s">
        <v>827</v>
      </c>
      <c r="D148" s="46" t="s">
        <v>778</v>
      </c>
      <c r="E148" t="s">
        <v>898</v>
      </c>
      <c r="F148" s="52">
        <v>2283</v>
      </c>
      <c r="G148" s="3" t="s">
        <v>874</v>
      </c>
      <c r="H148" s="46" t="s">
        <v>986</v>
      </c>
      <c r="I148" t="s">
        <v>876</v>
      </c>
      <c r="J148" t="s">
        <v>780</v>
      </c>
      <c r="K148" s="54">
        <v>46268</v>
      </c>
      <c r="L148" s="53" t="s">
        <v>877</v>
      </c>
      <c r="M148" s="3" t="s">
        <v>899</v>
      </c>
      <c r="N148" s="46" t="s">
        <v>987</v>
      </c>
      <c r="O148" s="55">
        <v>46268</v>
      </c>
      <c r="P148" s="46" t="s">
        <v>988</v>
      </c>
    </row>
    <row r="149" spans="1:16" ht="60" x14ac:dyDescent="0.25">
      <c r="A149" s="52">
        <v>148</v>
      </c>
      <c r="B149" t="s">
        <v>827</v>
      </c>
      <c r="D149" s="46" t="s">
        <v>781</v>
      </c>
      <c r="E149" t="s">
        <v>898</v>
      </c>
      <c r="F149" s="52">
        <v>2298</v>
      </c>
      <c r="G149" s="3" t="s">
        <v>874</v>
      </c>
      <c r="H149" s="46" t="s">
        <v>989</v>
      </c>
      <c r="I149" t="s">
        <v>876</v>
      </c>
      <c r="J149" t="s">
        <v>780</v>
      </c>
      <c r="K149" s="54">
        <v>46268</v>
      </c>
      <c r="L149" s="53" t="s">
        <v>877</v>
      </c>
      <c r="M149" s="3" t="s">
        <v>899</v>
      </c>
      <c r="N149" s="46" t="s">
        <v>990</v>
      </c>
      <c r="O149" s="55">
        <v>46268</v>
      </c>
      <c r="P149" s="46" t="s">
        <v>991</v>
      </c>
    </row>
    <row r="150" spans="1:16" ht="60" x14ac:dyDescent="0.25">
      <c r="A150" s="52">
        <v>149</v>
      </c>
      <c r="B150" t="s">
        <v>827</v>
      </c>
      <c r="D150" s="46" t="s">
        <v>782</v>
      </c>
      <c r="E150" t="s">
        <v>898</v>
      </c>
      <c r="F150" s="52">
        <v>2313</v>
      </c>
      <c r="G150" s="3" t="s">
        <v>874</v>
      </c>
      <c r="H150" s="46" t="s">
        <v>992</v>
      </c>
      <c r="I150" t="s">
        <v>876</v>
      </c>
      <c r="J150" t="s">
        <v>780</v>
      </c>
      <c r="K150" s="54">
        <v>46268</v>
      </c>
      <c r="L150" s="53" t="s">
        <v>877</v>
      </c>
      <c r="M150" s="3" t="s">
        <v>899</v>
      </c>
      <c r="N150" s="46" t="s">
        <v>993</v>
      </c>
      <c r="O150" s="55">
        <v>46268</v>
      </c>
      <c r="P150" s="46" t="s">
        <v>994</v>
      </c>
    </row>
    <row r="151" spans="1:16" ht="60" x14ac:dyDescent="0.25">
      <c r="A151" s="52">
        <v>150</v>
      </c>
      <c r="B151" t="s">
        <v>827</v>
      </c>
      <c r="D151" s="46" t="s">
        <v>783</v>
      </c>
      <c r="E151" t="s">
        <v>898</v>
      </c>
      <c r="F151" s="52">
        <v>2328</v>
      </c>
      <c r="G151" s="3" t="s">
        <v>874</v>
      </c>
      <c r="H151" s="46" t="s">
        <v>986</v>
      </c>
      <c r="I151" t="s">
        <v>876</v>
      </c>
      <c r="J151" t="s">
        <v>785</v>
      </c>
      <c r="K151" s="54">
        <v>46268</v>
      </c>
      <c r="L151" s="53" t="s">
        <v>877</v>
      </c>
      <c r="M151" s="3" t="s">
        <v>899</v>
      </c>
      <c r="N151" s="46" t="s">
        <v>987</v>
      </c>
      <c r="O151" s="55">
        <v>46268</v>
      </c>
      <c r="P151" s="46" t="s">
        <v>988</v>
      </c>
    </row>
    <row r="152" spans="1:16" ht="60" x14ac:dyDescent="0.25">
      <c r="A152" s="52">
        <v>151</v>
      </c>
      <c r="B152" t="s">
        <v>827</v>
      </c>
      <c r="D152" s="46" t="s">
        <v>786</v>
      </c>
      <c r="E152" t="s">
        <v>898</v>
      </c>
      <c r="F152" s="52">
        <v>2343</v>
      </c>
      <c r="G152" s="3" t="s">
        <v>874</v>
      </c>
      <c r="H152" s="46" t="s">
        <v>989</v>
      </c>
      <c r="I152" t="s">
        <v>876</v>
      </c>
      <c r="J152" t="s">
        <v>785</v>
      </c>
      <c r="K152" s="54">
        <v>46268</v>
      </c>
      <c r="L152" s="53" t="s">
        <v>877</v>
      </c>
      <c r="M152" s="3" t="s">
        <v>899</v>
      </c>
      <c r="N152" s="46" t="s">
        <v>990</v>
      </c>
      <c r="O152" s="55">
        <v>46268</v>
      </c>
      <c r="P152" s="46" t="s">
        <v>991</v>
      </c>
    </row>
    <row r="153" spans="1:16" ht="60" x14ac:dyDescent="0.25">
      <c r="A153" s="52">
        <v>152</v>
      </c>
      <c r="B153" t="s">
        <v>827</v>
      </c>
      <c r="D153" s="46" t="s">
        <v>787</v>
      </c>
      <c r="E153" t="s">
        <v>898</v>
      </c>
      <c r="F153" s="52">
        <v>2358</v>
      </c>
      <c r="G153" s="3" t="s">
        <v>874</v>
      </c>
      <c r="H153" s="46" t="s">
        <v>992</v>
      </c>
      <c r="I153" t="s">
        <v>876</v>
      </c>
      <c r="J153" t="s">
        <v>785</v>
      </c>
      <c r="K153" s="54">
        <v>46268</v>
      </c>
      <c r="L153" s="53" t="s">
        <v>877</v>
      </c>
      <c r="M153" s="3" t="s">
        <v>899</v>
      </c>
      <c r="N153" s="46" t="s">
        <v>993</v>
      </c>
      <c r="O153" s="55">
        <v>46268</v>
      </c>
      <c r="P153" s="46" t="s">
        <v>994</v>
      </c>
    </row>
    <row r="154" spans="1:16" ht="60" x14ac:dyDescent="0.25">
      <c r="A154" s="52">
        <v>153</v>
      </c>
      <c r="B154" t="s">
        <v>827</v>
      </c>
      <c r="D154" s="46" t="s">
        <v>788</v>
      </c>
      <c r="E154" t="s">
        <v>898</v>
      </c>
      <c r="F154" s="52">
        <v>2373</v>
      </c>
      <c r="G154" s="3" t="s">
        <v>874</v>
      </c>
      <c r="H154" s="46" t="s">
        <v>986</v>
      </c>
      <c r="I154" t="s">
        <v>876</v>
      </c>
      <c r="J154" t="s">
        <v>790</v>
      </c>
      <c r="K154" s="54">
        <v>46268</v>
      </c>
      <c r="L154" s="53" t="s">
        <v>877</v>
      </c>
      <c r="M154" s="3" t="s">
        <v>899</v>
      </c>
      <c r="N154" s="46" t="s">
        <v>987</v>
      </c>
      <c r="O154" s="55">
        <v>46268</v>
      </c>
      <c r="P154" s="46" t="s">
        <v>988</v>
      </c>
    </row>
    <row r="155" spans="1:16" ht="60" x14ac:dyDescent="0.25">
      <c r="A155" s="52">
        <v>154</v>
      </c>
      <c r="B155" t="s">
        <v>827</v>
      </c>
      <c r="D155" s="46" t="s">
        <v>791</v>
      </c>
      <c r="E155" t="s">
        <v>898</v>
      </c>
      <c r="F155" s="52">
        <v>2388</v>
      </c>
      <c r="G155" s="3" t="s">
        <v>874</v>
      </c>
      <c r="H155" s="46" t="s">
        <v>989</v>
      </c>
      <c r="I155" t="s">
        <v>876</v>
      </c>
      <c r="J155" t="s">
        <v>790</v>
      </c>
      <c r="K155" s="54">
        <v>46268</v>
      </c>
      <c r="L155" s="53" t="s">
        <v>877</v>
      </c>
      <c r="M155" s="3" t="s">
        <v>899</v>
      </c>
      <c r="N155" s="46" t="s">
        <v>990</v>
      </c>
      <c r="O155" s="55">
        <v>46268</v>
      </c>
      <c r="P155" s="46" t="s">
        <v>991</v>
      </c>
    </row>
    <row r="156" spans="1:16" ht="60" x14ac:dyDescent="0.25">
      <c r="A156" s="52">
        <v>155</v>
      </c>
      <c r="B156" t="s">
        <v>827</v>
      </c>
      <c r="D156" s="46" t="s">
        <v>792</v>
      </c>
      <c r="E156" t="s">
        <v>898</v>
      </c>
      <c r="F156" s="52">
        <v>2403</v>
      </c>
      <c r="G156" s="3" t="s">
        <v>874</v>
      </c>
      <c r="H156" s="46" t="s">
        <v>992</v>
      </c>
      <c r="I156" t="s">
        <v>876</v>
      </c>
      <c r="J156" t="s">
        <v>790</v>
      </c>
      <c r="K156" s="54">
        <v>46268</v>
      </c>
      <c r="L156" s="53" t="s">
        <v>877</v>
      </c>
      <c r="M156" s="3" t="s">
        <v>899</v>
      </c>
      <c r="N156" s="46" t="s">
        <v>993</v>
      </c>
      <c r="O156" s="55">
        <v>46268</v>
      </c>
      <c r="P156" s="46" t="s">
        <v>994</v>
      </c>
    </row>
    <row r="157" spans="1:16" ht="60" x14ac:dyDescent="0.25">
      <c r="A157" s="52">
        <v>156</v>
      </c>
      <c r="B157" t="s">
        <v>827</v>
      </c>
      <c r="D157" s="46" t="s">
        <v>793</v>
      </c>
      <c r="E157" t="s">
        <v>898</v>
      </c>
      <c r="F157" s="52">
        <v>2418</v>
      </c>
      <c r="G157" s="3" t="s">
        <v>874</v>
      </c>
      <c r="H157" s="46" t="s">
        <v>986</v>
      </c>
      <c r="I157" t="s">
        <v>876</v>
      </c>
      <c r="J157" t="s">
        <v>795</v>
      </c>
      <c r="K157" s="54">
        <v>46268</v>
      </c>
      <c r="L157" s="53" t="s">
        <v>877</v>
      </c>
      <c r="M157" s="3" t="s">
        <v>899</v>
      </c>
      <c r="N157" s="46" t="s">
        <v>987</v>
      </c>
      <c r="O157" s="55">
        <v>46268</v>
      </c>
      <c r="P157" s="46" t="s">
        <v>988</v>
      </c>
    </row>
    <row r="158" spans="1:16" ht="60" x14ac:dyDescent="0.25">
      <c r="A158" s="52">
        <v>157</v>
      </c>
      <c r="B158" t="s">
        <v>827</v>
      </c>
      <c r="D158" s="46" t="s">
        <v>796</v>
      </c>
      <c r="E158" t="s">
        <v>898</v>
      </c>
      <c r="F158" s="52">
        <v>2433</v>
      </c>
      <c r="G158" s="3" t="s">
        <v>874</v>
      </c>
      <c r="H158" s="46" t="s">
        <v>989</v>
      </c>
      <c r="I158" t="s">
        <v>876</v>
      </c>
      <c r="J158" t="s">
        <v>795</v>
      </c>
      <c r="K158" s="54">
        <v>46268</v>
      </c>
      <c r="L158" s="53" t="s">
        <v>877</v>
      </c>
      <c r="M158" s="3" t="s">
        <v>899</v>
      </c>
      <c r="N158" s="46" t="s">
        <v>990</v>
      </c>
      <c r="O158" s="55">
        <v>46268</v>
      </c>
      <c r="P158" s="46" t="s">
        <v>991</v>
      </c>
    </row>
    <row r="159" spans="1:16" ht="60" x14ac:dyDescent="0.25">
      <c r="A159" s="52">
        <v>158</v>
      </c>
      <c r="B159" t="s">
        <v>827</v>
      </c>
      <c r="D159" s="46" t="s">
        <v>797</v>
      </c>
      <c r="E159" t="s">
        <v>898</v>
      </c>
      <c r="F159" s="52">
        <v>2448</v>
      </c>
      <c r="G159" s="3" t="s">
        <v>874</v>
      </c>
      <c r="H159" s="46" t="s">
        <v>992</v>
      </c>
      <c r="I159" t="s">
        <v>876</v>
      </c>
      <c r="J159" t="s">
        <v>795</v>
      </c>
      <c r="K159" s="54">
        <v>46268</v>
      </c>
      <c r="L159" s="53" t="s">
        <v>877</v>
      </c>
      <c r="M159" s="3" t="s">
        <v>899</v>
      </c>
      <c r="N159" s="46" t="s">
        <v>993</v>
      </c>
      <c r="O159" s="55">
        <v>46268</v>
      </c>
      <c r="P159" s="46" t="s">
        <v>994</v>
      </c>
    </row>
    <row r="160" spans="1:16" ht="90" x14ac:dyDescent="0.25">
      <c r="A160" s="52">
        <v>159</v>
      </c>
      <c r="B160" t="s">
        <v>976</v>
      </c>
      <c r="C160" t="s">
        <v>8</v>
      </c>
      <c r="D160" s="46" t="s">
        <v>678</v>
      </c>
      <c r="E160" t="s">
        <v>865</v>
      </c>
      <c r="F160" s="52">
        <v>1938</v>
      </c>
      <c r="G160" s="3" t="s">
        <v>874</v>
      </c>
      <c r="H160" s="46" t="s">
        <v>995</v>
      </c>
      <c r="I160" t="s">
        <v>876</v>
      </c>
      <c r="J160" t="s">
        <v>680</v>
      </c>
      <c r="K160" s="54">
        <v>46282</v>
      </c>
      <c r="L160" s="53" t="s">
        <v>877</v>
      </c>
      <c r="M160" s="3" t="s">
        <v>899</v>
      </c>
      <c r="N160" s="46" t="s">
        <v>996</v>
      </c>
      <c r="O160" s="55">
        <v>46282</v>
      </c>
      <c r="P160" s="46" t="s">
        <v>997</v>
      </c>
    </row>
    <row r="161" spans="1:16" ht="60" x14ac:dyDescent="0.25">
      <c r="A161" s="52">
        <v>160</v>
      </c>
      <c r="B161" t="s">
        <v>976</v>
      </c>
      <c r="C161" t="s">
        <v>80</v>
      </c>
      <c r="D161" s="46" t="s">
        <v>690</v>
      </c>
      <c r="E161" t="s">
        <v>998</v>
      </c>
      <c r="F161" s="52">
        <v>1998</v>
      </c>
      <c r="G161" s="3" t="s">
        <v>874</v>
      </c>
      <c r="H161" s="46" t="s">
        <v>999</v>
      </c>
      <c r="I161" t="s">
        <v>876</v>
      </c>
      <c r="J161" t="s">
        <v>692</v>
      </c>
      <c r="K161" s="54">
        <v>46282</v>
      </c>
      <c r="L161" s="53" t="s">
        <v>870</v>
      </c>
      <c r="M161" s="3" t="s">
        <v>899</v>
      </c>
      <c r="N161" s="46" t="s">
        <v>1000</v>
      </c>
      <c r="O161" s="55">
        <v>46282</v>
      </c>
      <c r="P161" s="46" t="s">
        <v>1001</v>
      </c>
    </row>
    <row r="162" spans="1:16" ht="75" x14ac:dyDescent="0.25">
      <c r="A162" s="52">
        <v>161</v>
      </c>
      <c r="B162" t="s">
        <v>976</v>
      </c>
      <c r="C162" t="s">
        <v>80</v>
      </c>
      <c r="D162" s="46" t="s">
        <v>693</v>
      </c>
      <c r="E162" t="s">
        <v>865</v>
      </c>
      <c r="F162" s="52">
        <v>2013</v>
      </c>
      <c r="G162" s="3" t="s">
        <v>874</v>
      </c>
      <c r="H162" s="46" t="s">
        <v>1002</v>
      </c>
      <c r="I162" t="s">
        <v>876</v>
      </c>
      <c r="J162" t="s">
        <v>695</v>
      </c>
      <c r="K162" s="54">
        <v>46282</v>
      </c>
      <c r="L162" s="53" t="s">
        <v>870</v>
      </c>
      <c r="M162" s="3" t="s">
        <v>899</v>
      </c>
      <c r="N162" s="46" t="s">
        <v>1003</v>
      </c>
      <c r="O162" s="55">
        <v>46282</v>
      </c>
      <c r="P162" s="46" t="s">
        <v>1004</v>
      </c>
    </row>
    <row r="163" spans="1:16" ht="75" x14ac:dyDescent="0.25">
      <c r="A163" s="52">
        <v>162</v>
      </c>
      <c r="B163" t="s">
        <v>976</v>
      </c>
      <c r="C163" t="s">
        <v>10</v>
      </c>
      <c r="D163" s="46" t="s">
        <v>699</v>
      </c>
      <c r="E163" t="s">
        <v>1005</v>
      </c>
      <c r="F163" s="52">
        <v>2043</v>
      </c>
      <c r="G163" s="3" t="s">
        <v>874</v>
      </c>
      <c r="H163" s="46" t="s">
        <v>1006</v>
      </c>
      <c r="I163" t="s">
        <v>876</v>
      </c>
      <c r="J163" t="s">
        <v>698</v>
      </c>
      <c r="K163" s="54">
        <v>46282</v>
      </c>
      <c r="L163" s="53" t="s">
        <v>870</v>
      </c>
      <c r="M163" s="3" t="s">
        <v>899</v>
      </c>
      <c r="N163" s="46" t="s">
        <v>1007</v>
      </c>
      <c r="O163" s="55">
        <v>46282</v>
      </c>
      <c r="P163" s="46" t="s">
        <v>1008</v>
      </c>
    </row>
    <row r="164" spans="1:16" ht="90" x14ac:dyDescent="0.25">
      <c r="A164" s="52">
        <v>163</v>
      </c>
      <c r="B164" t="s">
        <v>976</v>
      </c>
      <c r="C164" t="s">
        <v>1009</v>
      </c>
      <c r="D164" s="46" t="s">
        <v>719</v>
      </c>
      <c r="E164" t="s">
        <v>865</v>
      </c>
      <c r="F164" s="52">
        <v>2148</v>
      </c>
      <c r="G164" s="3" t="s">
        <v>874</v>
      </c>
      <c r="H164" s="46" t="s">
        <v>1010</v>
      </c>
      <c r="I164" t="s">
        <v>876</v>
      </c>
      <c r="J164" t="s">
        <v>721</v>
      </c>
      <c r="K164" s="54">
        <v>46282</v>
      </c>
      <c r="L164" s="53" t="s">
        <v>870</v>
      </c>
      <c r="M164" s="3" t="s">
        <v>899</v>
      </c>
      <c r="N164" s="46" t="s">
        <v>1011</v>
      </c>
      <c r="O164" s="55">
        <v>46282</v>
      </c>
      <c r="P164" s="46" t="s">
        <v>1012</v>
      </c>
    </row>
    <row r="165" spans="1:16" ht="75" x14ac:dyDescent="0.25">
      <c r="A165" s="52">
        <v>164</v>
      </c>
      <c r="B165" t="s">
        <v>976</v>
      </c>
      <c r="C165" t="s">
        <v>10</v>
      </c>
      <c r="D165" s="46" t="s">
        <v>696</v>
      </c>
      <c r="E165" t="s">
        <v>865</v>
      </c>
      <c r="F165" s="52">
        <v>2028</v>
      </c>
      <c r="G165" s="3" t="s">
        <v>874</v>
      </c>
      <c r="H165" s="46" t="s">
        <v>1013</v>
      </c>
      <c r="I165" t="s">
        <v>876</v>
      </c>
      <c r="J165" t="s">
        <v>698</v>
      </c>
      <c r="K165" s="54">
        <v>46282</v>
      </c>
      <c r="L165" s="53" t="s">
        <v>870</v>
      </c>
      <c r="M165" s="3" t="s">
        <v>899</v>
      </c>
      <c r="N165" s="46" t="s">
        <v>1014</v>
      </c>
      <c r="O165" s="55">
        <v>46282</v>
      </c>
      <c r="P165" s="46" t="s">
        <v>1015</v>
      </c>
    </row>
    <row r="166" spans="1:16" x14ac:dyDescent="0.25">
      <c r="K166" s="55"/>
      <c r="O166" s="55"/>
    </row>
    <row r="167" spans="1:16" x14ac:dyDescent="0.25">
      <c r="K167" s="55"/>
      <c r="O167" s="55"/>
    </row>
    <row r="168" spans="1:16" x14ac:dyDescent="0.25">
      <c r="K168" s="55"/>
      <c r="O168" s="55"/>
    </row>
    <row r="169" spans="1:16" x14ac:dyDescent="0.25">
      <c r="K169" s="55"/>
      <c r="O169" s="55"/>
    </row>
    <row r="170" spans="1:16" x14ac:dyDescent="0.25">
      <c r="K170" s="55"/>
      <c r="O170" s="55"/>
    </row>
    <row r="171" spans="1:16" x14ac:dyDescent="0.25">
      <c r="K171" s="55"/>
      <c r="O171" s="55"/>
    </row>
    <row r="172" spans="1:16" x14ac:dyDescent="0.25">
      <c r="K172" s="55"/>
      <c r="O172" s="55"/>
    </row>
    <row r="173" spans="1:16" x14ac:dyDescent="0.25">
      <c r="K173" s="55"/>
      <c r="O173" s="55"/>
    </row>
    <row r="174" spans="1:16" x14ac:dyDescent="0.25">
      <c r="K174" s="55"/>
      <c r="O174" s="55"/>
    </row>
    <row r="175" spans="1:16" x14ac:dyDescent="0.25">
      <c r="K175" s="55"/>
      <c r="O175" s="55"/>
    </row>
    <row r="176" spans="1:16" x14ac:dyDescent="0.25">
      <c r="K176" s="55"/>
      <c r="O176" s="55"/>
    </row>
    <row r="177" spans="11:15" x14ac:dyDescent="0.25">
      <c r="K177" s="55"/>
      <c r="O177" s="55"/>
    </row>
    <row r="178" spans="11:15" x14ac:dyDescent="0.25">
      <c r="K178" s="55"/>
      <c r="O178" s="55"/>
    </row>
    <row r="179" spans="11:15" x14ac:dyDescent="0.25">
      <c r="K179" s="55"/>
      <c r="O179" s="55"/>
    </row>
    <row r="180" spans="11:15" x14ac:dyDescent="0.25">
      <c r="K180" s="55"/>
      <c r="O180" s="55"/>
    </row>
    <row r="181" spans="11:15" x14ac:dyDescent="0.25">
      <c r="K181" s="55"/>
      <c r="O181" s="55"/>
    </row>
    <row r="182" spans="11:15" x14ac:dyDescent="0.25">
      <c r="K182" s="55"/>
      <c r="O182" s="55"/>
    </row>
    <row r="183" spans="11:15" x14ac:dyDescent="0.25">
      <c r="K183" s="55"/>
      <c r="O183" s="55"/>
    </row>
    <row r="184" spans="11:15" x14ac:dyDescent="0.25">
      <c r="K184" s="55"/>
      <c r="O184" s="55"/>
    </row>
    <row r="185" spans="11:15" x14ac:dyDescent="0.25">
      <c r="K185" s="55"/>
      <c r="O185" s="55"/>
    </row>
    <row r="186" spans="11:15" x14ac:dyDescent="0.25">
      <c r="K186" s="55"/>
      <c r="O186" s="55"/>
    </row>
    <row r="187" spans="11:15" x14ac:dyDescent="0.25">
      <c r="K187" s="55"/>
      <c r="O187" s="55"/>
    </row>
    <row r="188" spans="11:15" x14ac:dyDescent="0.25">
      <c r="K188" s="55"/>
      <c r="O188" s="55"/>
    </row>
    <row r="189" spans="11:15" x14ac:dyDescent="0.25">
      <c r="K189" s="55"/>
      <c r="O189" s="55"/>
    </row>
    <row r="190" spans="11:15" x14ac:dyDescent="0.25">
      <c r="K190" s="55"/>
      <c r="O190" s="55"/>
    </row>
    <row r="191" spans="11:15" x14ac:dyDescent="0.25">
      <c r="K191" s="55"/>
      <c r="O191" s="55"/>
    </row>
    <row r="192" spans="11:15" x14ac:dyDescent="0.25">
      <c r="K192" s="55"/>
      <c r="O192" s="55"/>
    </row>
    <row r="193" spans="11:15" x14ac:dyDescent="0.25">
      <c r="K193" s="55"/>
      <c r="O193" s="55"/>
    </row>
    <row r="194" spans="11:15" x14ac:dyDescent="0.25">
      <c r="K194" s="55"/>
      <c r="O194" s="55"/>
    </row>
    <row r="195" spans="11:15" x14ac:dyDescent="0.25">
      <c r="K195" s="55"/>
      <c r="O195" s="55"/>
    </row>
    <row r="196" spans="11:15" x14ac:dyDescent="0.25">
      <c r="K196" s="55"/>
      <c r="O196" s="55"/>
    </row>
    <row r="197" spans="11:15" x14ac:dyDescent="0.25">
      <c r="K197" s="55"/>
      <c r="O197" s="55"/>
    </row>
    <row r="198" spans="11:15" x14ac:dyDescent="0.25">
      <c r="K198" s="55"/>
      <c r="O198" s="55"/>
    </row>
    <row r="199" spans="11:15" x14ac:dyDescent="0.25">
      <c r="K199" s="55"/>
      <c r="O199" s="55"/>
    </row>
    <row r="200" spans="11:15" x14ac:dyDescent="0.25">
      <c r="K200" s="55"/>
      <c r="O200" s="55"/>
    </row>
    <row r="201" spans="11:15" x14ac:dyDescent="0.25">
      <c r="K201" s="55"/>
      <c r="O201" s="55"/>
    </row>
    <row r="202" spans="11:15" x14ac:dyDescent="0.25">
      <c r="K202" s="55"/>
      <c r="O202" s="55"/>
    </row>
    <row r="203" spans="11:15" x14ac:dyDescent="0.25">
      <c r="K203" s="55"/>
      <c r="O203" s="55"/>
    </row>
    <row r="204" spans="11:15" x14ac:dyDescent="0.25">
      <c r="K204" s="55"/>
      <c r="O204" s="55"/>
    </row>
    <row r="205" spans="11:15" x14ac:dyDescent="0.25">
      <c r="K205" s="55"/>
      <c r="O205" s="55"/>
    </row>
    <row r="206" spans="11:15" x14ac:dyDescent="0.25">
      <c r="K206" s="55"/>
      <c r="O206" s="55"/>
    </row>
    <row r="207" spans="11:15" x14ac:dyDescent="0.25">
      <c r="K207" s="55"/>
      <c r="O207" s="55"/>
    </row>
    <row r="208" spans="11:15" x14ac:dyDescent="0.25">
      <c r="K208" s="55"/>
      <c r="O208" s="55"/>
    </row>
    <row r="209" spans="11:15" x14ac:dyDescent="0.25">
      <c r="K209" s="55"/>
      <c r="O209" s="55"/>
    </row>
    <row r="210" spans="11:15" x14ac:dyDescent="0.25">
      <c r="K210" s="55"/>
      <c r="O210" s="55"/>
    </row>
    <row r="211" spans="11:15" x14ac:dyDescent="0.25">
      <c r="K211" s="55"/>
      <c r="O211" s="55"/>
    </row>
    <row r="212" spans="11:15" x14ac:dyDescent="0.25">
      <c r="K212" s="55"/>
      <c r="O212" s="55"/>
    </row>
    <row r="213" spans="11:15" x14ac:dyDescent="0.25">
      <c r="K213" s="55"/>
      <c r="O213" s="55"/>
    </row>
    <row r="214" spans="11:15" x14ac:dyDescent="0.25">
      <c r="K214" s="55"/>
      <c r="O214" s="55"/>
    </row>
    <row r="215" spans="11:15" x14ac:dyDescent="0.25">
      <c r="K215" s="55"/>
      <c r="O215" s="55"/>
    </row>
    <row r="216" spans="11:15" x14ac:dyDescent="0.25">
      <c r="K216" s="55"/>
      <c r="O216" s="55"/>
    </row>
    <row r="217" spans="11:15" x14ac:dyDescent="0.25">
      <c r="K217" s="55"/>
      <c r="O217" s="55"/>
    </row>
    <row r="218" spans="11:15" x14ac:dyDescent="0.25">
      <c r="K218" s="55"/>
      <c r="O218" s="55"/>
    </row>
    <row r="219" spans="11:15" x14ac:dyDescent="0.25">
      <c r="K219" s="55"/>
      <c r="O219" s="55"/>
    </row>
    <row r="220" spans="11:15" x14ac:dyDescent="0.25">
      <c r="K220" s="55"/>
      <c r="O220" s="55"/>
    </row>
    <row r="221" spans="11:15" x14ac:dyDescent="0.25">
      <c r="K221" s="55"/>
      <c r="O221" s="55"/>
    </row>
    <row r="222" spans="11:15" x14ac:dyDescent="0.25">
      <c r="K222" s="55"/>
      <c r="O222" s="55"/>
    </row>
    <row r="223" spans="11:15" x14ac:dyDescent="0.25">
      <c r="K223" s="55"/>
      <c r="O223" s="55"/>
    </row>
    <row r="224" spans="11:15" x14ac:dyDescent="0.25">
      <c r="K224" s="55"/>
      <c r="O224" s="55"/>
    </row>
    <row r="225" spans="11:15" x14ac:dyDescent="0.25">
      <c r="K225" s="55"/>
      <c r="O225" s="55"/>
    </row>
    <row r="226" spans="11:15" x14ac:dyDescent="0.25">
      <c r="K226" s="55"/>
      <c r="O226" s="55"/>
    </row>
    <row r="227" spans="11:15" x14ac:dyDescent="0.25">
      <c r="K227" s="55"/>
      <c r="O227" s="55"/>
    </row>
    <row r="228" spans="11:15" x14ac:dyDescent="0.25">
      <c r="K228" s="55"/>
      <c r="O228" s="55"/>
    </row>
    <row r="229" spans="11:15" x14ac:dyDescent="0.25">
      <c r="K229" s="55"/>
      <c r="O229" s="55"/>
    </row>
    <row r="230" spans="11:15" x14ac:dyDescent="0.25">
      <c r="K230" s="55"/>
      <c r="O230" s="55"/>
    </row>
    <row r="231" spans="11:15" x14ac:dyDescent="0.25">
      <c r="K231" s="55"/>
      <c r="O231" s="55"/>
    </row>
    <row r="232" spans="11:15" x14ac:dyDescent="0.25">
      <c r="K232" s="55"/>
      <c r="O232" s="55"/>
    </row>
    <row r="233" spans="11:15" x14ac:dyDescent="0.25">
      <c r="K233" s="55"/>
      <c r="O233" s="55"/>
    </row>
    <row r="234" spans="11:15" x14ac:dyDescent="0.25">
      <c r="K234" s="55"/>
      <c r="O234" s="55"/>
    </row>
    <row r="235" spans="11:15" x14ac:dyDescent="0.25">
      <c r="K235" s="55"/>
      <c r="O235" s="55"/>
    </row>
    <row r="236" spans="11:15" x14ac:dyDescent="0.25">
      <c r="K236" s="55"/>
      <c r="O236" s="55"/>
    </row>
    <row r="237" spans="11:15" x14ac:dyDescent="0.25">
      <c r="K237" s="55"/>
      <c r="O237" s="55"/>
    </row>
    <row r="238" spans="11:15" x14ac:dyDescent="0.25">
      <c r="K238" s="55"/>
      <c r="O238" s="55"/>
    </row>
    <row r="239" spans="11:15" x14ac:dyDescent="0.25">
      <c r="K239" s="55"/>
      <c r="O239" s="55"/>
    </row>
    <row r="240" spans="11:15" x14ac:dyDescent="0.25">
      <c r="K240" s="55"/>
      <c r="O240" s="55"/>
    </row>
    <row r="241" spans="11:15" x14ac:dyDescent="0.25">
      <c r="K241" s="55"/>
      <c r="O241" s="55"/>
    </row>
    <row r="242" spans="11:15" x14ac:dyDescent="0.25">
      <c r="K242" s="55"/>
      <c r="O242" s="55"/>
    </row>
    <row r="243" spans="11:15" x14ac:dyDescent="0.25">
      <c r="K243" s="55"/>
      <c r="O243" s="55"/>
    </row>
    <row r="244" spans="11:15" x14ac:dyDescent="0.25">
      <c r="K244" s="55"/>
      <c r="O244" s="55"/>
    </row>
    <row r="245" spans="11:15" x14ac:dyDescent="0.25">
      <c r="K245" s="55"/>
      <c r="O245" s="55"/>
    </row>
    <row r="246" spans="11:15" x14ac:dyDescent="0.25">
      <c r="K246" s="55"/>
      <c r="O246" s="55"/>
    </row>
    <row r="247" spans="11:15" x14ac:dyDescent="0.25">
      <c r="K247" s="55"/>
      <c r="O247" s="55"/>
    </row>
    <row r="248" spans="11:15" x14ac:dyDescent="0.25">
      <c r="K248" s="55"/>
      <c r="O248" s="55"/>
    </row>
    <row r="249" spans="11:15" x14ac:dyDescent="0.25">
      <c r="K249" s="55"/>
      <c r="O249" s="55"/>
    </row>
    <row r="250" spans="11:15" x14ac:dyDescent="0.25">
      <c r="K250" s="55"/>
      <c r="O250" s="55"/>
    </row>
    <row r="251" spans="11:15" x14ac:dyDescent="0.25">
      <c r="K251" s="55"/>
      <c r="O251" s="55"/>
    </row>
    <row r="252" spans="11:15" x14ac:dyDescent="0.25">
      <c r="K252" s="55"/>
      <c r="O252" s="55"/>
    </row>
    <row r="253" spans="11:15" x14ac:dyDescent="0.25">
      <c r="K253" s="55"/>
      <c r="O253" s="55"/>
    </row>
    <row r="254" spans="11:15" x14ac:dyDescent="0.25">
      <c r="K254" s="55"/>
      <c r="O254" s="55"/>
    </row>
    <row r="255" spans="11:15" x14ac:dyDescent="0.25">
      <c r="K255" s="55"/>
      <c r="O255" s="55"/>
    </row>
    <row r="256" spans="11:15" x14ac:dyDescent="0.25">
      <c r="K256" s="55"/>
      <c r="O256" s="55"/>
    </row>
    <row r="257" spans="11:15" x14ac:dyDescent="0.25">
      <c r="K257" s="55"/>
      <c r="O257" s="55"/>
    </row>
    <row r="258" spans="11:15" x14ac:dyDescent="0.25">
      <c r="K258" s="55"/>
      <c r="O258" s="55"/>
    </row>
    <row r="259" spans="11:15" x14ac:dyDescent="0.25">
      <c r="K259" s="55"/>
      <c r="O259" s="55"/>
    </row>
    <row r="260" spans="11:15" x14ac:dyDescent="0.25">
      <c r="K260" s="55"/>
      <c r="O260" s="55"/>
    </row>
    <row r="261" spans="11:15" x14ac:dyDescent="0.25">
      <c r="K261" s="55"/>
      <c r="O261" s="55"/>
    </row>
    <row r="262" spans="11:15" x14ac:dyDescent="0.25">
      <c r="K262" s="55"/>
      <c r="O262" s="55"/>
    </row>
    <row r="263" spans="11:15" x14ac:dyDescent="0.25">
      <c r="K263" s="55"/>
      <c r="O263" s="55"/>
    </row>
    <row r="264" spans="11:15" x14ac:dyDescent="0.25">
      <c r="K264" s="55"/>
      <c r="O264" s="55"/>
    </row>
    <row r="265" spans="11:15" x14ac:dyDescent="0.25">
      <c r="K265" s="55"/>
      <c r="O265" s="55"/>
    </row>
    <row r="266" spans="11:15" x14ac:dyDescent="0.25">
      <c r="K266" s="55"/>
      <c r="O266" s="55"/>
    </row>
    <row r="267" spans="11:15" x14ac:dyDescent="0.25">
      <c r="K267" s="55"/>
      <c r="O267" s="55"/>
    </row>
    <row r="268" spans="11:15" x14ac:dyDescent="0.25">
      <c r="K268" s="55"/>
      <c r="O268" s="55"/>
    </row>
    <row r="269" spans="11:15" x14ac:dyDescent="0.25">
      <c r="K269" s="55"/>
      <c r="O269" s="55"/>
    </row>
    <row r="270" spans="11:15" x14ac:dyDescent="0.25">
      <c r="K270" s="55"/>
      <c r="O270" s="55"/>
    </row>
    <row r="271" spans="11:15" x14ac:dyDescent="0.25">
      <c r="K271" s="55"/>
      <c r="O271" s="55"/>
    </row>
    <row r="272" spans="11:15" x14ac:dyDescent="0.25">
      <c r="K272" s="55"/>
      <c r="O272" s="55"/>
    </row>
    <row r="273" spans="11:15" x14ac:dyDescent="0.25">
      <c r="K273" s="55"/>
      <c r="O273" s="55"/>
    </row>
    <row r="274" spans="11:15" x14ac:dyDescent="0.25">
      <c r="K274" s="55"/>
      <c r="O274" s="55"/>
    </row>
    <row r="275" spans="11:15" x14ac:dyDescent="0.25">
      <c r="K275" s="55"/>
      <c r="O275" s="55"/>
    </row>
    <row r="276" spans="11:15" x14ac:dyDescent="0.25">
      <c r="K276" s="55"/>
      <c r="O276" s="55"/>
    </row>
    <row r="277" spans="11:15" x14ac:dyDescent="0.25">
      <c r="K277" s="55"/>
      <c r="O277" s="55"/>
    </row>
    <row r="278" spans="11:15" x14ac:dyDescent="0.25">
      <c r="K278" s="55"/>
      <c r="O278" s="55"/>
    </row>
    <row r="279" spans="11:15" x14ac:dyDescent="0.25">
      <c r="K279" s="55"/>
      <c r="O279" s="55"/>
    </row>
    <row r="280" spans="11:15" x14ac:dyDescent="0.25">
      <c r="K280" s="55"/>
      <c r="O280" s="55"/>
    </row>
    <row r="281" spans="11:15" x14ac:dyDescent="0.25">
      <c r="K281" s="55"/>
      <c r="O281" s="55"/>
    </row>
    <row r="282" spans="11:15" x14ac:dyDescent="0.25">
      <c r="K282" s="55"/>
      <c r="O282" s="55"/>
    </row>
    <row r="283" spans="11:15" x14ac:dyDescent="0.25">
      <c r="K283" s="55"/>
      <c r="O283" s="55"/>
    </row>
    <row r="284" spans="11:15" x14ac:dyDescent="0.25">
      <c r="K284" s="55"/>
      <c r="O284" s="55"/>
    </row>
    <row r="285" spans="11:15" x14ac:dyDescent="0.25">
      <c r="K285" s="55"/>
      <c r="O285" s="55"/>
    </row>
    <row r="286" spans="11:15" x14ac:dyDescent="0.25">
      <c r="K286" s="55"/>
      <c r="O286" s="55"/>
    </row>
    <row r="287" spans="11:15" x14ac:dyDescent="0.25">
      <c r="K287" s="55"/>
      <c r="O287" s="55"/>
    </row>
    <row r="288" spans="11:15" x14ac:dyDescent="0.25">
      <c r="K288" s="55"/>
      <c r="O288" s="55"/>
    </row>
    <row r="289" spans="11:15" x14ac:dyDescent="0.25">
      <c r="K289" s="55"/>
      <c r="O289" s="55"/>
    </row>
    <row r="290" spans="11:15" x14ac:dyDescent="0.25">
      <c r="K290" s="55"/>
      <c r="O290" s="55"/>
    </row>
    <row r="291" spans="11:15" x14ac:dyDescent="0.25">
      <c r="K291" s="55"/>
      <c r="O291" s="55"/>
    </row>
    <row r="292" spans="11:15" x14ac:dyDescent="0.25">
      <c r="K292" s="55"/>
      <c r="O292" s="55"/>
    </row>
    <row r="293" spans="11:15" x14ac:dyDescent="0.25">
      <c r="K293" s="55"/>
      <c r="O293" s="55"/>
    </row>
    <row r="294" spans="11:15" x14ac:dyDescent="0.25">
      <c r="K294" s="55"/>
      <c r="O294" s="55"/>
    </row>
    <row r="295" spans="11:15" x14ac:dyDescent="0.25">
      <c r="K295" s="55"/>
      <c r="O295" s="55"/>
    </row>
    <row r="296" spans="11:15" x14ac:dyDescent="0.25">
      <c r="K296" s="55"/>
      <c r="O296" s="55"/>
    </row>
    <row r="297" spans="11:15" x14ac:dyDescent="0.25">
      <c r="K297" s="55"/>
      <c r="O297" s="55"/>
    </row>
    <row r="298" spans="11:15" x14ac:dyDescent="0.25">
      <c r="K298" s="55"/>
      <c r="O298" s="55"/>
    </row>
    <row r="299" spans="11:15" x14ac:dyDescent="0.25">
      <c r="K299" s="55"/>
      <c r="O299" s="55"/>
    </row>
    <row r="300" spans="11:15" x14ac:dyDescent="0.25">
      <c r="K300" s="55"/>
      <c r="O300" s="55"/>
    </row>
    <row r="301" spans="11:15" x14ac:dyDescent="0.25">
      <c r="K301" s="55"/>
      <c r="O301" s="55"/>
    </row>
    <row r="302" spans="11:15" x14ac:dyDescent="0.25">
      <c r="K302" s="55"/>
      <c r="O302" s="55"/>
    </row>
    <row r="303" spans="11:15" x14ac:dyDescent="0.25">
      <c r="K303" s="55"/>
      <c r="O303" s="55"/>
    </row>
    <row r="304" spans="11:15" x14ac:dyDescent="0.25">
      <c r="K304" s="55"/>
      <c r="O304" s="55"/>
    </row>
    <row r="305" spans="11:15" x14ac:dyDescent="0.25">
      <c r="K305" s="55"/>
      <c r="O305" s="55"/>
    </row>
    <row r="306" spans="11:15" x14ac:dyDescent="0.25">
      <c r="K306" s="55"/>
      <c r="O306" s="55"/>
    </row>
    <row r="307" spans="11:15" x14ac:dyDescent="0.25">
      <c r="K307" s="55"/>
      <c r="O307" s="55"/>
    </row>
    <row r="308" spans="11:15" x14ac:dyDescent="0.25">
      <c r="K308" s="55"/>
      <c r="O308" s="55"/>
    </row>
    <row r="309" spans="11:15" x14ac:dyDescent="0.25">
      <c r="K309" s="55"/>
      <c r="O309" s="55"/>
    </row>
    <row r="310" spans="11:15" x14ac:dyDescent="0.25">
      <c r="K310" s="55"/>
      <c r="O310" s="55"/>
    </row>
    <row r="311" spans="11:15" x14ac:dyDescent="0.25">
      <c r="K311" s="55"/>
      <c r="O311" s="55"/>
    </row>
    <row r="312" spans="11:15" x14ac:dyDescent="0.25">
      <c r="K312" s="55"/>
      <c r="O312" s="55"/>
    </row>
    <row r="313" spans="11:15" x14ac:dyDescent="0.25">
      <c r="K313" s="55"/>
      <c r="O313" s="55"/>
    </row>
    <row r="314" spans="11:15" x14ac:dyDescent="0.25">
      <c r="K314" s="55"/>
      <c r="O314" s="55"/>
    </row>
    <row r="315" spans="11:15" x14ac:dyDescent="0.25">
      <c r="K315" s="55"/>
      <c r="O315" s="55"/>
    </row>
    <row r="316" spans="11:15" x14ac:dyDescent="0.25">
      <c r="K316" s="55"/>
      <c r="O316" s="55"/>
    </row>
    <row r="317" spans="11:15" x14ac:dyDescent="0.25">
      <c r="K317" s="55"/>
      <c r="O317" s="55"/>
    </row>
    <row r="318" spans="11:15" x14ac:dyDescent="0.25">
      <c r="K318" s="55"/>
      <c r="O318" s="55"/>
    </row>
    <row r="319" spans="11:15" x14ac:dyDescent="0.25">
      <c r="K319" s="55"/>
      <c r="O319" s="55"/>
    </row>
    <row r="320" spans="11:15" x14ac:dyDescent="0.25">
      <c r="K320" s="55"/>
      <c r="O320" s="55"/>
    </row>
    <row r="321" spans="11:15" x14ac:dyDescent="0.25">
      <c r="K321" s="55"/>
      <c r="O321" s="55"/>
    </row>
    <row r="322" spans="11:15" x14ac:dyDescent="0.25">
      <c r="K322" s="55"/>
      <c r="O322" s="55"/>
    </row>
    <row r="323" spans="11:15" x14ac:dyDescent="0.25">
      <c r="K323" s="55"/>
      <c r="O323" s="55"/>
    </row>
    <row r="324" spans="11:15" x14ac:dyDescent="0.25">
      <c r="K324" s="55"/>
      <c r="O324" s="55"/>
    </row>
    <row r="325" spans="11:15" x14ac:dyDescent="0.25">
      <c r="K325" s="55"/>
      <c r="O325" s="55"/>
    </row>
    <row r="326" spans="11:15" x14ac:dyDescent="0.25">
      <c r="K326" s="55"/>
      <c r="O326" s="55"/>
    </row>
    <row r="327" spans="11:15" x14ac:dyDescent="0.25">
      <c r="K327" s="55"/>
      <c r="O327" s="55"/>
    </row>
    <row r="328" spans="11:15" x14ac:dyDescent="0.25">
      <c r="K328" s="55"/>
      <c r="O328" s="55"/>
    </row>
    <row r="329" spans="11:15" x14ac:dyDescent="0.25">
      <c r="K329" s="55"/>
      <c r="O329" s="55"/>
    </row>
    <row r="330" spans="11:15" x14ac:dyDescent="0.25">
      <c r="K330" s="55"/>
      <c r="O330" s="55"/>
    </row>
    <row r="331" spans="11:15" x14ac:dyDescent="0.25">
      <c r="K331" s="55"/>
      <c r="O331" s="55"/>
    </row>
    <row r="332" spans="11:15" x14ac:dyDescent="0.25">
      <c r="K332" s="55"/>
      <c r="O332" s="55"/>
    </row>
    <row r="333" spans="11:15" x14ac:dyDescent="0.25">
      <c r="K333" s="55"/>
      <c r="O333" s="55"/>
    </row>
    <row r="334" spans="11:15" x14ac:dyDescent="0.25">
      <c r="K334" s="55"/>
      <c r="O334" s="55"/>
    </row>
    <row r="335" spans="11:15" x14ac:dyDescent="0.25">
      <c r="K335" s="55"/>
      <c r="O335" s="55"/>
    </row>
    <row r="336" spans="11:15" x14ac:dyDescent="0.25">
      <c r="K336" s="55"/>
      <c r="O336" s="55"/>
    </row>
    <row r="337" spans="11:15" x14ac:dyDescent="0.25">
      <c r="K337" s="55"/>
      <c r="O337" s="55"/>
    </row>
    <row r="338" spans="11:15" x14ac:dyDescent="0.25">
      <c r="K338" s="55"/>
      <c r="O338" s="55"/>
    </row>
    <row r="339" spans="11:15" x14ac:dyDescent="0.25">
      <c r="K339" s="55"/>
      <c r="O339" s="55"/>
    </row>
    <row r="340" spans="11:15" x14ac:dyDescent="0.25">
      <c r="K340" s="55"/>
      <c r="O340" s="55"/>
    </row>
    <row r="341" spans="11:15" x14ac:dyDescent="0.25">
      <c r="K341" s="55"/>
      <c r="O341" s="55"/>
    </row>
    <row r="342" spans="11:15" x14ac:dyDescent="0.25">
      <c r="K342" s="55"/>
      <c r="O342" s="55"/>
    </row>
    <row r="343" spans="11:15" x14ac:dyDescent="0.25">
      <c r="K343" s="55"/>
      <c r="O343" s="55"/>
    </row>
    <row r="344" spans="11:15" x14ac:dyDescent="0.25">
      <c r="K344" s="55"/>
      <c r="O344" s="55"/>
    </row>
    <row r="345" spans="11:15" x14ac:dyDescent="0.25">
      <c r="K345" s="55"/>
      <c r="O345" s="55"/>
    </row>
    <row r="346" spans="11:15" x14ac:dyDescent="0.25">
      <c r="K346" s="55"/>
      <c r="O346" s="55"/>
    </row>
    <row r="347" spans="11:15" x14ac:dyDescent="0.25">
      <c r="K347" s="55"/>
      <c r="O347" s="55"/>
    </row>
    <row r="348" spans="11:15" x14ac:dyDescent="0.25">
      <c r="K348" s="55"/>
      <c r="O348" s="55"/>
    </row>
    <row r="349" spans="11:15" x14ac:dyDescent="0.25">
      <c r="K349" s="55"/>
      <c r="O349" s="55"/>
    </row>
    <row r="350" spans="11:15" x14ac:dyDescent="0.25">
      <c r="K350" s="55"/>
      <c r="O350" s="55"/>
    </row>
    <row r="351" spans="11:15" x14ac:dyDescent="0.25">
      <c r="K351" s="55"/>
      <c r="O351" s="55"/>
    </row>
    <row r="352" spans="11:15" x14ac:dyDescent="0.25">
      <c r="K352" s="55"/>
      <c r="O352" s="55"/>
    </row>
    <row r="353" spans="11:15" x14ac:dyDescent="0.25">
      <c r="K353" s="55"/>
      <c r="O353" s="55"/>
    </row>
    <row r="354" spans="11:15" x14ac:dyDescent="0.25">
      <c r="K354" s="55"/>
      <c r="O354" s="55"/>
    </row>
    <row r="355" spans="11:15" x14ac:dyDescent="0.25">
      <c r="K355" s="55"/>
      <c r="O355" s="55"/>
    </row>
    <row r="356" spans="11:15" x14ac:dyDescent="0.25">
      <c r="K356" s="55"/>
      <c r="O356" s="55"/>
    </row>
    <row r="357" spans="11:15" x14ac:dyDescent="0.25">
      <c r="K357" s="55"/>
      <c r="O357" s="55"/>
    </row>
    <row r="358" spans="11:15" x14ac:dyDescent="0.25">
      <c r="K358" s="55"/>
      <c r="O358" s="55"/>
    </row>
    <row r="359" spans="11:15" x14ac:dyDescent="0.25">
      <c r="K359" s="55"/>
      <c r="O359" s="55"/>
    </row>
    <row r="360" spans="11:15" x14ac:dyDescent="0.25">
      <c r="K360" s="55"/>
      <c r="O360" s="55"/>
    </row>
    <row r="361" spans="11:15" x14ac:dyDescent="0.25">
      <c r="K361" s="55"/>
      <c r="O361" s="55"/>
    </row>
    <row r="362" spans="11:15" x14ac:dyDescent="0.25">
      <c r="K362" s="55"/>
      <c r="O362" s="55"/>
    </row>
    <row r="363" spans="11:15" x14ac:dyDescent="0.25">
      <c r="K363" s="55"/>
      <c r="O363" s="55"/>
    </row>
    <row r="364" spans="11:15" x14ac:dyDescent="0.25">
      <c r="K364" s="55"/>
      <c r="O364" s="55"/>
    </row>
    <row r="365" spans="11:15" x14ac:dyDescent="0.25">
      <c r="K365" s="55"/>
      <c r="O365" s="55"/>
    </row>
    <row r="366" spans="11:15" x14ac:dyDescent="0.25">
      <c r="K366" s="55"/>
      <c r="O366" s="55"/>
    </row>
    <row r="367" spans="11:15" x14ac:dyDescent="0.25">
      <c r="K367" s="55"/>
      <c r="O367" s="55"/>
    </row>
    <row r="368" spans="11:15" x14ac:dyDescent="0.25">
      <c r="K368" s="55"/>
      <c r="O368" s="55"/>
    </row>
    <row r="369" spans="11:15" x14ac:dyDescent="0.25">
      <c r="K369" s="55"/>
      <c r="O369" s="55"/>
    </row>
    <row r="370" spans="11:15" x14ac:dyDescent="0.25">
      <c r="K370" s="55"/>
      <c r="O370" s="55"/>
    </row>
    <row r="371" spans="11:15" x14ac:dyDescent="0.25">
      <c r="K371" s="55"/>
      <c r="O371" s="55"/>
    </row>
    <row r="372" spans="11:15" x14ac:dyDescent="0.25">
      <c r="K372" s="55"/>
      <c r="O372" s="55"/>
    </row>
    <row r="373" spans="11:15" x14ac:dyDescent="0.25">
      <c r="K373" s="55"/>
      <c r="O373" s="55"/>
    </row>
    <row r="374" spans="11:15" x14ac:dyDescent="0.25">
      <c r="K374" s="55"/>
      <c r="O374" s="55"/>
    </row>
    <row r="375" spans="11:15" x14ac:dyDescent="0.25">
      <c r="K375" s="55"/>
      <c r="O375" s="55"/>
    </row>
    <row r="376" spans="11:15" x14ac:dyDescent="0.25">
      <c r="K376" s="55"/>
      <c r="O376" s="55"/>
    </row>
    <row r="377" spans="11:15" x14ac:dyDescent="0.25">
      <c r="K377" s="55"/>
      <c r="O377" s="55"/>
    </row>
    <row r="378" spans="11:15" x14ac:dyDescent="0.25">
      <c r="K378" s="55"/>
      <c r="O378" s="55"/>
    </row>
    <row r="379" spans="11:15" x14ac:dyDescent="0.25">
      <c r="K379" s="55"/>
      <c r="O379" s="55"/>
    </row>
    <row r="380" spans="11:15" x14ac:dyDescent="0.25">
      <c r="K380" s="55"/>
      <c r="O380" s="55"/>
    </row>
    <row r="381" spans="11:15" x14ac:dyDescent="0.25">
      <c r="K381" s="55"/>
      <c r="O381" s="55"/>
    </row>
    <row r="382" spans="11:15" x14ac:dyDescent="0.25">
      <c r="K382" s="55"/>
      <c r="O382" s="55"/>
    </row>
    <row r="383" spans="11:15" x14ac:dyDescent="0.25">
      <c r="K383" s="55"/>
      <c r="O383" s="55"/>
    </row>
    <row r="384" spans="11:15" x14ac:dyDescent="0.25">
      <c r="K384" s="55"/>
      <c r="O384" s="55"/>
    </row>
    <row r="385" spans="11:15" x14ac:dyDescent="0.25">
      <c r="K385" s="55"/>
      <c r="O385" s="55"/>
    </row>
    <row r="386" spans="11:15" x14ac:dyDescent="0.25">
      <c r="K386" s="55"/>
      <c r="O386" s="55"/>
    </row>
    <row r="387" spans="11:15" x14ac:dyDescent="0.25">
      <c r="K387" s="55"/>
      <c r="O387" s="55"/>
    </row>
    <row r="388" spans="11:15" x14ac:dyDescent="0.25">
      <c r="K388" s="55"/>
      <c r="O388" s="55"/>
    </row>
    <row r="389" spans="11:15" x14ac:dyDescent="0.25">
      <c r="K389" s="55"/>
      <c r="O389" s="55"/>
    </row>
    <row r="390" spans="11:15" x14ac:dyDescent="0.25">
      <c r="K390" s="55"/>
      <c r="O390" s="55"/>
    </row>
    <row r="391" spans="11:15" x14ac:dyDescent="0.25">
      <c r="K391" s="55"/>
      <c r="O391" s="55"/>
    </row>
    <row r="392" spans="11:15" x14ac:dyDescent="0.25">
      <c r="K392" s="55"/>
      <c r="O392" s="55"/>
    </row>
    <row r="393" spans="11:15" x14ac:dyDescent="0.25">
      <c r="K393" s="55"/>
      <c r="O393" s="55"/>
    </row>
    <row r="394" spans="11:15" x14ac:dyDescent="0.25">
      <c r="K394" s="55"/>
      <c r="O394" s="55"/>
    </row>
    <row r="395" spans="11:15" x14ac:dyDescent="0.25">
      <c r="K395" s="55"/>
      <c r="O395" s="55"/>
    </row>
    <row r="396" spans="11:15" x14ac:dyDescent="0.25">
      <c r="K396" s="55"/>
      <c r="O396" s="55"/>
    </row>
    <row r="397" spans="11:15" x14ac:dyDescent="0.25">
      <c r="K397" s="55"/>
      <c r="O397" s="55"/>
    </row>
    <row r="398" spans="11:15" x14ac:dyDescent="0.25">
      <c r="K398" s="55"/>
      <c r="O398" s="55"/>
    </row>
    <row r="399" spans="11:15" x14ac:dyDescent="0.25">
      <c r="K399" s="55"/>
      <c r="O399" s="55"/>
    </row>
    <row r="400" spans="11:15" x14ac:dyDescent="0.25">
      <c r="K400" s="55"/>
      <c r="O400" s="55"/>
    </row>
    <row r="401" spans="11:15" x14ac:dyDescent="0.25">
      <c r="K401" s="55"/>
      <c r="O401" s="55"/>
    </row>
    <row r="402" spans="11:15" x14ac:dyDescent="0.25">
      <c r="K402" s="55"/>
      <c r="O402" s="55"/>
    </row>
    <row r="403" spans="11:15" x14ac:dyDescent="0.25">
      <c r="K403" s="55"/>
      <c r="O403" s="55"/>
    </row>
    <row r="404" spans="11:15" x14ac:dyDescent="0.25">
      <c r="K404" s="55"/>
      <c r="O404" s="55"/>
    </row>
    <row r="405" spans="11:15" x14ac:dyDescent="0.25">
      <c r="K405" s="55"/>
      <c r="O405" s="55"/>
    </row>
    <row r="406" spans="11:15" x14ac:dyDescent="0.25">
      <c r="K406" s="55"/>
      <c r="O406" s="55"/>
    </row>
    <row r="407" spans="11:15" x14ac:dyDescent="0.25">
      <c r="K407" s="55"/>
      <c r="O407" s="55"/>
    </row>
    <row r="408" spans="11:15" x14ac:dyDescent="0.25">
      <c r="K408" s="55"/>
      <c r="O408" s="55"/>
    </row>
    <row r="409" spans="11:15" x14ac:dyDescent="0.25">
      <c r="K409" s="55"/>
      <c r="O409" s="55"/>
    </row>
    <row r="410" spans="11:15" x14ac:dyDescent="0.25">
      <c r="K410" s="55"/>
      <c r="O410" s="55"/>
    </row>
    <row r="411" spans="11:15" x14ac:dyDescent="0.25">
      <c r="K411" s="55"/>
      <c r="O411" s="55"/>
    </row>
    <row r="412" spans="11:15" x14ac:dyDescent="0.25">
      <c r="K412" s="55"/>
      <c r="O412" s="55"/>
    </row>
    <row r="413" spans="11:15" x14ac:dyDescent="0.25">
      <c r="K413" s="55"/>
      <c r="O413" s="55"/>
    </row>
    <row r="414" spans="11:15" x14ac:dyDescent="0.25">
      <c r="K414" s="55"/>
      <c r="O414" s="55"/>
    </row>
    <row r="415" spans="11:15" x14ac:dyDescent="0.25">
      <c r="K415" s="55"/>
      <c r="O415" s="55"/>
    </row>
    <row r="416" spans="11:15" x14ac:dyDescent="0.25">
      <c r="K416" s="55"/>
      <c r="O416" s="55"/>
    </row>
    <row r="417" spans="11:15" x14ac:dyDescent="0.25">
      <c r="K417" s="55"/>
      <c r="O417" s="55"/>
    </row>
    <row r="418" spans="11:15" x14ac:dyDescent="0.25">
      <c r="K418" s="55"/>
      <c r="O418" s="55"/>
    </row>
    <row r="419" spans="11:15" x14ac:dyDescent="0.25">
      <c r="K419" s="55"/>
      <c r="O419" s="55"/>
    </row>
    <row r="420" spans="11:15" x14ac:dyDescent="0.25">
      <c r="K420" s="55"/>
      <c r="O420" s="55"/>
    </row>
    <row r="421" spans="11:15" x14ac:dyDescent="0.25">
      <c r="K421" s="55"/>
      <c r="O421" s="55"/>
    </row>
    <row r="422" spans="11:15" x14ac:dyDescent="0.25">
      <c r="K422" s="55"/>
      <c r="O422" s="55"/>
    </row>
    <row r="423" spans="11:15" x14ac:dyDescent="0.25">
      <c r="K423" s="55"/>
      <c r="O423" s="55"/>
    </row>
    <row r="424" spans="11:15" x14ac:dyDescent="0.25">
      <c r="K424" s="55"/>
      <c r="O424" s="55"/>
    </row>
    <row r="425" spans="11:15" x14ac:dyDescent="0.25">
      <c r="K425" s="55"/>
      <c r="O425" s="55"/>
    </row>
    <row r="426" spans="11:15" x14ac:dyDescent="0.25">
      <c r="K426" s="55"/>
      <c r="O426" s="55"/>
    </row>
    <row r="427" spans="11:15" x14ac:dyDescent="0.25">
      <c r="K427" s="55"/>
      <c r="O427" s="55"/>
    </row>
    <row r="428" spans="11:15" x14ac:dyDescent="0.25">
      <c r="K428" s="55"/>
      <c r="O428" s="55"/>
    </row>
    <row r="429" spans="11:15" x14ac:dyDescent="0.25">
      <c r="K429" s="55"/>
      <c r="O429" s="55"/>
    </row>
    <row r="430" spans="11:15" x14ac:dyDescent="0.25">
      <c r="K430" s="55"/>
      <c r="O430" s="55"/>
    </row>
    <row r="431" spans="11:15" x14ac:dyDescent="0.25">
      <c r="K431" s="55"/>
      <c r="O431" s="55"/>
    </row>
    <row r="432" spans="11:15" x14ac:dyDescent="0.25">
      <c r="K432" s="55"/>
      <c r="O432" s="55"/>
    </row>
    <row r="433" spans="11:15" x14ac:dyDescent="0.25">
      <c r="K433" s="55"/>
      <c r="O433" s="55"/>
    </row>
    <row r="434" spans="11:15" x14ac:dyDescent="0.25">
      <c r="K434" s="55"/>
      <c r="O434" s="55"/>
    </row>
    <row r="435" spans="11:15" x14ac:dyDescent="0.25">
      <c r="K435" s="55"/>
      <c r="O435" s="55"/>
    </row>
    <row r="436" spans="11:15" x14ac:dyDescent="0.25">
      <c r="K436" s="55"/>
      <c r="O436" s="55"/>
    </row>
    <row r="437" spans="11:15" x14ac:dyDescent="0.25">
      <c r="K437" s="55"/>
      <c r="O437" s="55"/>
    </row>
    <row r="438" spans="11:15" x14ac:dyDescent="0.25">
      <c r="K438" s="55"/>
      <c r="O438" s="55"/>
    </row>
    <row r="439" spans="11:15" x14ac:dyDescent="0.25">
      <c r="K439" s="55"/>
      <c r="O439" s="55"/>
    </row>
    <row r="440" spans="11:15" x14ac:dyDescent="0.25">
      <c r="K440" s="55"/>
      <c r="O440" s="55"/>
    </row>
    <row r="441" spans="11:15" x14ac:dyDescent="0.25">
      <c r="K441" s="55"/>
      <c r="O441" s="55"/>
    </row>
    <row r="442" spans="11:15" x14ac:dyDescent="0.25">
      <c r="K442" s="55"/>
      <c r="O442" s="55"/>
    </row>
    <row r="443" spans="11:15" x14ac:dyDescent="0.25">
      <c r="K443" s="55"/>
      <c r="O443" s="55"/>
    </row>
    <row r="444" spans="11:15" x14ac:dyDescent="0.25">
      <c r="K444" s="55"/>
      <c r="O444" s="55"/>
    </row>
    <row r="445" spans="11:15" x14ac:dyDescent="0.25">
      <c r="K445" s="55"/>
      <c r="O445" s="55"/>
    </row>
    <row r="446" spans="11:15" x14ac:dyDescent="0.25">
      <c r="K446" s="55"/>
      <c r="O446" s="55"/>
    </row>
    <row r="447" spans="11:15" x14ac:dyDescent="0.25">
      <c r="K447" s="55"/>
      <c r="O447" s="55"/>
    </row>
    <row r="448" spans="11:15" x14ac:dyDescent="0.25">
      <c r="K448" s="55"/>
      <c r="O448" s="55"/>
    </row>
    <row r="449" spans="11:15" x14ac:dyDescent="0.25">
      <c r="K449" s="55"/>
      <c r="O449" s="55"/>
    </row>
    <row r="450" spans="11:15" x14ac:dyDescent="0.25">
      <c r="K450" s="55"/>
      <c r="O450" s="55"/>
    </row>
    <row r="451" spans="11:15" x14ac:dyDescent="0.25">
      <c r="K451" s="55"/>
      <c r="O451" s="55"/>
    </row>
    <row r="452" spans="11:15" x14ac:dyDescent="0.25">
      <c r="K452" s="55"/>
      <c r="O452" s="55"/>
    </row>
    <row r="453" spans="11:15" x14ac:dyDescent="0.25">
      <c r="K453" s="55"/>
      <c r="O453" s="55"/>
    </row>
    <row r="454" spans="11:15" x14ac:dyDescent="0.25">
      <c r="K454" s="55"/>
      <c r="O454" s="55"/>
    </row>
    <row r="455" spans="11:15" x14ac:dyDescent="0.25">
      <c r="K455" s="55"/>
      <c r="O455" s="55"/>
    </row>
    <row r="456" spans="11:15" x14ac:dyDescent="0.25">
      <c r="K456" s="55"/>
      <c r="O456" s="55"/>
    </row>
    <row r="457" spans="11:15" x14ac:dyDescent="0.25">
      <c r="K457" s="55"/>
      <c r="O457" s="55"/>
    </row>
    <row r="458" spans="11:15" x14ac:dyDescent="0.25">
      <c r="K458" s="55"/>
      <c r="O458" s="55"/>
    </row>
    <row r="459" spans="11:15" x14ac:dyDescent="0.25">
      <c r="K459" s="55"/>
      <c r="O459" s="55"/>
    </row>
    <row r="460" spans="11:15" x14ac:dyDescent="0.25">
      <c r="K460" s="55"/>
      <c r="O460" s="55"/>
    </row>
    <row r="461" spans="11:15" x14ac:dyDescent="0.25">
      <c r="K461" s="55"/>
      <c r="O461" s="55"/>
    </row>
    <row r="462" spans="11:15" x14ac:dyDescent="0.25">
      <c r="K462" s="55"/>
      <c r="O462" s="55"/>
    </row>
    <row r="463" spans="11:15" x14ac:dyDescent="0.25">
      <c r="K463" s="55"/>
      <c r="O463" s="55"/>
    </row>
    <row r="464" spans="11:15" x14ac:dyDescent="0.25">
      <c r="K464" s="55"/>
      <c r="O464" s="55"/>
    </row>
    <row r="465" spans="11:15" x14ac:dyDescent="0.25">
      <c r="K465" s="55"/>
      <c r="O465" s="55"/>
    </row>
    <row r="466" spans="11:15" x14ac:dyDescent="0.25">
      <c r="K466" s="55"/>
      <c r="O466" s="55"/>
    </row>
    <row r="467" spans="11:15" x14ac:dyDescent="0.25">
      <c r="K467" s="55"/>
      <c r="O467" s="55"/>
    </row>
    <row r="468" spans="11:15" x14ac:dyDescent="0.25">
      <c r="K468" s="55"/>
      <c r="O468" s="55"/>
    </row>
    <row r="469" spans="11:15" x14ac:dyDescent="0.25">
      <c r="K469" s="55"/>
      <c r="O469" s="55"/>
    </row>
    <row r="470" spans="11:15" x14ac:dyDescent="0.25">
      <c r="K470" s="55"/>
      <c r="O470" s="55"/>
    </row>
    <row r="471" spans="11:15" x14ac:dyDescent="0.25">
      <c r="K471" s="55"/>
      <c r="O471" s="55"/>
    </row>
    <row r="472" spans="11:15" x14ac:dyDescent="0.25">
      <c r="K472" s="55"/>
      <c r="O472" s="55"/>
    </row>
    <row r="473" spans="11:15" x14ac:dyDescent="0.25">
      <c r="K473" s="55"/>
      <c r="O473" s="55"/>
    </row>
    <row r="474" spans="11:15" x14ac:dyDescent="0.25">
      <c r="K474" s="55"/>
      <c r="O474" s="55"/>
    </row>
    <row r="475" spans="11:15" x14ac:dyDescent="0.25">
      <c r="K475" s="55"/>
      <c r="O475" s="55"/>
    </row>
    <row r="476" spans="11:15" x14ac:dyDescent="0.25">
      <c r="K476" s="55"/>
      <c r="O476" s="55"/>
    </row>
    <row r="477" spans="11:15" x14ac:dyDescent="0.25">
      <c r="K477" s="55"/>
      <c r="O477" s="55"/>
    </row>
    <row r="478" spans="11:15" x14ac:dyDescent="0.25">
      <c r="K478" s="55"/>
      <c r="O478" s="55"/>
    </row>
    <row r="479" spans="11:15" x14ac:dyDescent="0.25">
      <c r="K479" s="55"/>
      <c r="O479" s="55"/>
    </row>
    <row r="480" spans="11:15" x14ac:dyDescent="0.25">
      <c r="K480" s="55"/>
      <c r="O480" s="55"/>
    </row>
    <row r="481" spans="11:15" x14ac:dyDescent="0.25">
      <c r="K481" s="55"/>
      <c r="O481" s="55"/>
    </row>
    <row r="482" spans="11:15" x14ac:dyDescent="0.25">
      <c r="K482" s="55"/>
      <c r="O482" s="55"/>
    </row>
    <row r="483" spans="11:15" x14ac:dyDescent="0.25">
      <c r="K483" s="55"/>
      <c r="O483" s="55"/>
    </row>
    <row r="484" spans="11:15" x14ac:dyDescent="0.25">
      <c r="K484" s="55"/>
      <c r="O484" s="55"/>
    </row>
    <row r="485" spans="11:15" x14ac:dyDescent="0.25">
      <c r="K485" s="55"/>
      <c r="O485" s="55"/>
    </row>
    <row r="486" spans="11:15" x14ac:dyDescent="0.25">
      <c r="K486" s="55"/>
      <c r="O486" s="55"/>
    </row>
    <row r="487" spans="11:15" x14ac:dyDescent="0.25">
      <c r="K487" s="55"/>
      <c r="O487" s="55"/>
    </row>
    <row r="488" spans="11:15" x14ac:dyDescent="0.25">
      <c r="K488" s="55"/>
      <c r="O488" s="55"/>
    </row>
    <row r="489" spans="11:15" x14ac:dyDescent="0.25">
      <c r="K489" s="55"/>
      <c r="O489" s="55"/>
    </row>
    <row r="490" spans="11:15" x14ac:dyDescent="0.25">
      <c r="K490" s="55"/>
      <c r="O490" s="55"/>
    </row>
    <row r="491" spans="11:15" x14ac:dyDescent="0.25">
      <c r="K491" s="55"/>
      <c r="O491" s="55"/>
    </row>
    <row r="492" spans="11:15" x14ac:dyDescent="0.25">
      <c r="K492" s="55"/>
      <c r="O492" s="55"/>
    </row>
    <row r="493" spans="11:15" x14ac:dyDescent="0.25">
      <c r="K493" s="55"/>
      <c r="O493" s="55"/>
    </row>
    <row r="494" spans="11:15" x14ac:dyDescent="0.25">
      <c r="K494" s="55"/>
      <c r="O494" s="55"/>
    </row>
    <row r="495" spans="11:15" x14ac:dyDescent="0.25">
      <c r="K495" s="55"/>
      <c r="O495" s="55"/>
    </row>
    <row r="496" spans="11:15" x14ac:dyDescent="0.25">
      <c r="K496" s="55"/>
      <c r="O496" s="55"/>
    </row>
    <row r="497" spans="11:15" x14ac:dyDescent="0.25">
      <c r="K497" s="55"/>
      <c r="O497" s="55"/>
    </row>
    <row r="498" spans="11:15" x14ac:dyDescent="0.25">
      <c r="K498" s="55"/>
      <c r="O498" s="55"/>
    </row>
    <row r="499" spans="11:15" x14ac:dyDescent="0.25">
      <c r="K499" s="55"/>
      <c r="O499" s="55"/>
    </row>
    <row r="500" spans="11:15" x14ac:dyDescent="0.25">
      <c r="K500" s="55"/>
      <c r="O500" s="55"/>
    </row>
    <row r="501" spans="11:15" x14ac:dyDescent="0.25">
      <c r="K501" s="55"/>
      <c r="O501" s="55"/>
    </row>
    <row r="502" spans="11:15" x14ac:dyDescent="0.25">
      <c r="K502" s="55"/>
      <c r="O502" s="55"/>
    </row>
    <row r="503" spans="11:15" x14ac:dyDescent="0.25">
      <c r="K503" s="55"/>
      <c r="O503" s="55"/>
    </row>
    <row r="504" spans="11:15" x14ac:dyDescent="0.25">
      <c r="K504" s="55"/>
      <c r="O504" s="55"/>
    </row>
    <row r="505" spans="11:15" x14ac:dyDescent="0.25">
      <c r="K505" s="55"/>
      <c r="O505" s="55"/>
    </row>
    <row r="506" spans="11:15" x14ac:dyDescent="0.25">
      <c r="K506" s="55"/>
      <c r="O506" s="55"/>
    </row>
    <row r="507" spans="11:15" x14ac:dyDescent="0.25">
      <c r="K507" s="55"/>
      <c r="O507" s="55"/>
    </row>
    <row r="508" spans="11:15" x14ac:dyDescent="0.25">
      <c r="K508" s="55"/>
      <c r="O508" s="55"/>
    </row>
    <row r="509" spans="11:15" x14ac:dyDescent="0.25">
      <c r="K509" s="55"/>
      <c r="O509" s="55"/>
    </row>
    <row r="510" spans="11:15" x14ac:dyDescent="0.25">
      <c r="K510" s="55"/>
      <c r="O510" s="55"/>
    </row>
    <row r="511" spans="11:15" x14ac:dyDescent="0.25">
      <c r="K511" s="55"/>
      <c r="O511" s="55"/>
    </row>
    <row r="512" spans="11:15" x14ac:dyDescent="0.25">
      <c r="K512" s="55"/>
      <c r="O512" s="55"/>
    </row>
    <row r="513" spans="11:15" x14ac:dyDescent="0.25">
      <c r="K513" s="55"/>
      <c r="O513" s="55"/>
    </row>
    <row r="514" spans="11:15" x14ac:dyDescent="0.25">
      <c r="K514" s="55"/>
      <c r="O514" s="55"/>
    </row>
    <row r="515" spans="11:15" x14ac:dyDescent="0.25">
      <c r="K515" s="55"/>
      <c r="O515" s="55"/>
    </row>
    <row r="516" spans="11:15" x14ac:dyDescent="0.25">
      <c r="K516" s="55"/>
      <c r="O516" s="55"/>
    </row>
    <row r="517" spans="11:15" x14ac:dyDescent="0.25">
      <c r="K517" s="55"/>
      <c r="O517" s="55"/>
    </row>
    <row r="518" spans="11:15" x14ac:dyDescent="0.25">
      <c r="K518" s="55"/>
      <c r="O518" s="55"/>
    </row>
    <row r="519" spans="11:15" x14ac:dyDescent="0.25">
      <c r="K519" s="55"/>
      <c r="O519" s="55"/>
    </row>
    <row r="520" spans="11:15" x14ac:dyDescent="0.25">
      <c r="K520" s="55"/>
      <c r="O520" s="55"/>
    </row>
    <row r="521" spans="11:15" x14ac:dyDescent="0.25">
      <c r="K521" s="55"/>
      <c r="O521" s="55"/>
    </row>
    <row r="522" spans="11:15" x14ac:dyDescent="0.25">
      <c r="K522" s="55"/>
      <c r="O522" s="55"/>
    </row>
    <row r="523" spans="11:15" x14ac:dyDescent="0.25">
      <c r="K523" s="55"/>
      <c r="O523" s="55"/>
    </row>
    <row r="524" spans="11:15" x14ac:dyDescent="0.25">
      <c r="K524" s="55"/>
      <c r="O524" s="55"/>
    </row>
    <row r="525" spans="11:15" x14ac:dyDescent="0.25">
      <c r="K525" s="55"/>
      <c r="O525" s="55"/>
    </row>
    <row r="526" spans="11:15" x14ac:dyDescent="0.25">
      <c r="K526" s="55"/>
      <c r="O526" s="55"/>
    </row>
    <row r="527" spans="11:15" x14ac:dyDescent="0.25">
      <c r="K527" s="55"/>
      <c r="O527" s="55"/>
    </row>
    <row r="528" spans="11:15" x14ac:dyDescent="0.25">
      <c r="K528" s="55"/>
      <c r="O528" s="55"/>
    </row>
    <row r="529" spans="11:15" x14ac:dyDescent="0.25">
      <c r="K529" s="55"/>
      <c r="O529" s="55"/>
    </row>
    <row r="530" spans="11:15" x14ac:dyDescent="0.25">
      <c r="K530" s="55"/>
      <c r="O530" s="55"/>
    </row>
    <row r="531" spans="11:15" x14ac:dyDescent="0.25">
      <c r="K531" s="55"/>
      <c r="O531" s="55"/>
    </row>
    <row r="532" spans="11:15" x14ac:dyDescent="0.25">
      <c r="K532" s="55"/>
      <c r="O532" s="55"/>
    </row>
    <row r="533" spans="11:15" x14ac:dyDescent="0.25">
      <c r="K533" s="55"/>
      <c r="O533" s="55"/>
    </row>
    <row r="534" spans="11:15" x14ac:dyDescent="0.25">
      <c r="K534" s="55"/>
      <c r="O534" s="55"/>
    </row>
    <row r="535" spans="11:15" x14ac:dyDescent="0.25">
      <c r="K535" s="55"/>
      <c r="O535" s="55"/>
    </row>
    <row r="536" spans="11:15" x14ac:dyDescent="0.25">
      <c r="K536" s="55"/>
      <c r="O536" s="55"/>
    </row>
    <row r="537" spans="11:15" x14ac:dyDescent="0.25">
      <c r="K537" s="55"/>
      <c r="O537" s="55"/>
    </row>
    <row r="538" spans="11:15" x14ac:dyDescent="0.25">
      <c r="K538" s="55"/>
      <c r="O538" s="55"/>
    </row>
    <row r="539" spans="11:15" x14ac:dyDescent="0.25">
      <c r="K539" s="55"/>
      <c r="O539" s="55"/>
    </row>
    <row r="540" spans="11:15" x14ac:dyDescent="0.25">
      <c r="K540" s="55"/>
      <c r="O540" s="55"/>
    </row>
    <row r="541" spans="11:15" x14ac:dyDescent="0.25">
      <c r="K541" s="55"/>
      <c r="O541" s="55"/>
    </row>
    <row r="542" spans="11:15" x14ac:dyDescent="0.25">
      <c r="K542" s="55"/>
      <c r="O542" s="55"/>
    </row>
    <row r="543" spans="11:15" x14ac:dyDescent="0.25">
      <c r="K543" s="55"/>
      <c r="O543" s="55"/>
    </row>
    <row r="544" spans="11:15" x14ac:dyDescent="0.25">
      <c r="K544" s="55"/>
      <c r="O544" s="55"/>
    </row>
    <row r="545" spans="11:15" x14ac:dyDescent="0.25">
      <c r="K545" s="55"/>
      <c r="O545" s="55"/>
    </row>
    <row r="546" spans="11:15" x14ac:dyDescent="0.25">
      <c r="K546" s="55"/>
      <c r="O546" s="55"/>
    </row>
    <row r="547" spans="11:15" x14ac:dyDescent="0.25">
      <c r="K547" s="55"/>
      <c r="O547" s="55"/>
    </row>
    <row r="548" spans="11:15" x14ac:dyDescent="0.25">
      <c r="K548" s="55"/>
      <c r="O548" s="55"/>
    </row>
    <row r="549" spans="11:15" x14ac:dyDescent="0.25">
      <c r="K549" s="55"/>
      <c r="O549" s="55"/>
    </row>
    <row r="550" spans="11:15" x14ac:dyDescent="0.25">
      <c r="K550" s="55"/>
      <c r="O550" s="55"/>
    </row>
    <row r="551" spans="11:15" x14ac:dyDescent="0.25">
      <c r="K551" s="55"/>
      <c r="O551" s="55"/>
    </row>
    <row r="552" spans="11:15" x14ac:dyDescent="0.25">
      <c r="K552" s="55"/>
      <c r="O552" s="55"/>
    </row>
    <row r="553" spans="11:15" x14ac:dyDescent="0.25">
      <c r="K553" s="55"/>
      <c r="O553" s="55"/>
    </row>
    <row r="554" spans="11:15" x14ac:dyDescent="0.25">
      <c r="K554" s="55"/>
      <c r="O554" s="55"/>
    </row>
    <row r="555" spans="11:15" x14ac:dyDescent="0.25">
      <c r="K555" s="55"/>
      <c r="O555" s="55"/>
    </row>
    <row r="556" spans="11:15" x14ac:dyDescent="0.25">
      <c r="K556" s="55"/>
      <c r="O556" s="55"/>
    </row>
    <row r="557" spans="11:15" x14ac:dyDescent="0.25">
      <c r="K557" s="55"/>
      <c r="O557" s="55"/>
    </row>
    <row r="558" spans="11:15" x14ac:dyDescent="0.25">
      <c r="K558" s="55"/>
      <c r="O558" s="55"/>
    </row>
    <row r="559" spans="11:15" x14ac:dyDescent="0.25">
      <c r="K559" s="55"/>
      <c r="O559" s="55"/>
    </row>
    <row r="560" spans="11:15" x14ac:dyDescent="0.25">
      <c r="K560" s="55"/>
      <c r="O560" s="55"/>
    </row>
    <row r="561" spans="11:15" x14ac:dyDescent="0.25">
      <c r="K561" s="55"/>
      <c r="O561" s="55"/>
    </row>
    <row r="562" spans="11:15" x14ac:dyDescent="0.25">
      <c r="K562" s="55"/>
      <c r="O562" s="55"/>
    </row>
    <row r="563" spans="11:15" x14ac:dyDescent="0.25">
      <c r="K563" s="55"/>
      <c r="O563" s="55"/>
    </row>
    <row r="564" spans="11:15" x14ac:dyDescent="0.25">
      <c r="K564" s="55"/>
      <c r="O564" s="55"/>
    </row>
    <row r="565" spans="11:15" x14ac:dyDescent="0.25">
      <c r="K565" s="55"/>
      <c r="O565" s="55"/>
    </row>
    <row r="566" spans="11:15" x14ac:dyDescent="0.25">
      <c r="K566" s="55"/>
      <c r="O566" s="55"/>
    </row>
    <row r="567" spans="11:15" x14ac:dyDescent="0.25">
      <c r="K567" s="55"/>
      <c r="O567" s="55"/>
    </row>
    <row r="568" spans="11:15" x14ac:dyDescent="0.25">
      <c r="K568" s="55"/>
      <c r="O568" s="55"/>
    </row>
    <row r="569" spans="11:15" x14ac:dyDescent="0.25">
      <c r="K569" s="55"/>
      <c r="O569" s="55"/>
    </row>
    <row r="570" spans="11:15" x14ac:dyDescent="0.25">
      <c r="K570" s="55"/>
      <c r="O570" s="55"/>
    </row>
    <row r="571" spans="11:15" x14ac:dyDescent="0.25">
      <c r="K571" s="55"/>
      <c r="O571" s="55"/>
    </row>
    <row r="572" spans="11:15" x14ac:dyDescent="0.25">
      <c r="K572" s="55"/>
      <c r="O572" s="55"/>
    </row>
    <row r="573" spans="11:15" x14ac:dyDescent="0.25">
      <c r="K573" s="55"/>
      <c r="O573" s="55"/>
    </row>
    <row r="574" spans="11:15" x14ac:dyDescent="0.25">
      <c r="K574" s="55"/>
      <c r="O574" s="55"/>
    </row>
    <row r="575" spans="11:15" x14ac:dyDescent="0.25">
      <c r="K575" s="55"/>
      <c r="O575" s="55"/>
    </row>
    <row r="576" spans="11:15" x14ac:dyDescent="0.25">
      <c r="K576" s="55"/>
      <c r="O576" s="55"/>
    </row>
    <row r="577" spans="11:15" x14ac:dyDescent="0.25">
      <c r="K577" s="55"/>
      <c r="O577" s="55"/>
    </row>
    <row r="578" spans="11:15" x14ac:dyDescent="0.25">
      <c r="K578" s="55"/>
      <c r="O578" s="55"/>
    </row>
    <row r="579" spans="11:15" x14ac:dyDescent="0.25">
      <c r="K579" s="55"/>
      <c r="O579" s="55"/>
    </row>
    <row r="580" spans="11:15" x14ac:dyDescent="0.25">
      <c r="K580" s="55"/>
      <c r="O580" s="55"/>
    </row>
    <row r="581" spans="11:15" x14ac:dyDescent="0.25">
      <c r="K581" s="55"/>
      <c r="O581" s="55"/>
    </row>
    <row r="582" spans="11:15" x14ac:dyDescent="0.25">
      <c r="K582" s="55"/>
      <c r="O582" s="55"/>
    </row>
    <row r="583" spans="11:15" x14ac:dyDescent="0.25">
      <c r="K583" s="55"/>
      <c r="O583" s="55"/>
    </row>
    <row r="584" spans="11:15" x14ac:dyDescent="0.25">
      <c r="K584" s="55"/>
      <c r="O584" s="55"/>
    </row>
    <row r="585" spans="11:15" x14ac:dyDescent="0.25">
      <c r="K585" s="55"/>
      <c r="O585" s="55"/>
    </row>
    <row r="586" spans="11:15" x14ac:dyDescent="0.25">
      <c r="K586" s="55"/>
      <c r="O586" s="55"/>
    </row>
    <row r="587" spans="11:15" x14ac:dyDescent="0.25">
      <c r="K587" s="55"/>
      <c r="O587" s="55"/>
    </row>
    <row r="588" spans="11:15" x14ac:dyDescent="0.25">
      <c r="K588" s="55"/>
      <c r="O588" s="55"/>
    </row>
    <row r="589" spans="11:15" x14ac:dyDescent="0.25">
      <c r="K589" s="55"/>
      <c r="O589" s="55"/>
    </row>
    <row r="590" spans="11:15" x14ac:dyDescent="0.25">
      <c r="K590" s="55"/>
      <c r="O590" s="55"/>
    </row>
    <row r="591" spans="11:15" x14ac:dyDescent="0.25">
      <c r="K591" s="55"/>
      <c r="O591" s="55"/>
    </row>
    <row r="592" spans="11:15" x14ac:dyDescent="0.25">
      <c r="K592" s="55"/>
      <c r="O592" s="55"/>
    </row>
    <row r="593" spans="11:15" x14ac:dyDescent="0.25">
      <c r="K593" s="55"/>
      <c r="O593" s="55"/>
    </row>
    <row r="594" spans="11:15" x14ac:dyDescent="0.25">
      <c r="K594" s="55"/>
      <c r="O594" s="55"/>
    </row>
    <row r="595" spans="11:15" x14ac:dyDescent="0.25">
      <c r="K595" s="55"/>
      <c r="O595" s="55"/>
    </row>
    <row r="596" spans="11:15" x14ac:dyDescent="0.25">
      <c r="K596" s="55"/>
      <c r="O596" s="55"/>
    </row>
    <row r="597" spans="11:15" x14ac:dyDescent="0.25">
      <c r="K597" s="55"/>
      <c r="O597" s="55"/>
    </row>
    <row r="598" spans="11:15" x14ac:dyDescent="0.25">
      <c r="K598" s="55"/>
      <c r="O598" s="55"/>
    </row>
    <row r="599" spans="11:15" x14ac:dyDescent="0.25">
      <c r="K599" s="55"/>
      <c r="O599" s="55"/>
    </row>
    <row r="600" spans="11:15" x14ac:dyDescent="0.25">
      <c r="K600" s="55"/>
      <c r="O600" s="55"/>
    </row>
    <row r="601" spans="11:15" x14ac:dyDescent="0.25">
      <c r="K601" s="55"/>
      <c r="O601" s="55"/>
    </row>
    <row r="602" spans="11:15" x14ac:dyDescent="0.25">
      <c r="K602" s="55"/>
      <c r="O602" s="55"/>
    </row>
    <row r="603" spans="11:15" x14ac:dyDescent="0.25">
      <c r="K603" s="55"/>
      <c r="O603" s="55"/>
    </row>
    <row r="604" spans="11:15" x14ac:dyDescent="0.25">
      <c r="K604" s="55"/>
      <c r="O604" s="55"/>
    </row>
    <row r="605" spans="11:15" x14ac:dyDescent="0.25">
      <c r="K605" s="55"/>
      <c r="O605" s="55"/>
    </row>
    <row r="606" spans="11:15" x14ac:dyDescent="0.25">
      <c r="K606" s="55"/>
      <c r="O606" s="55"/>
    </row>
    <row r="607" spans="11:15" x14ac:dyDescent="0.25">
      <c r="K607" s="55"/>
      <c r="O607" s="55"/>
    </row>
    <row r="608" spans="11:15" x14ac:dyDescent="0.25">
      <c r="K608" s="55"/>
      <c r="O608" s="55"/>
    </row>
    <row r="609" spans="11:15" x14ac:dyDescent="0.25">
      <c r="K609" s="55"/>
      <c r="O609" s="55"/>
    </row>
    <row r="610" spans="11:15" x14ac:dyDescent="0.25">
      <c r="K610" s="55"/>
      <c r="O610" s="55"/>
    </row>
    <row r="611" spans="11:15" x14ac:dyDescent="0.25">
      <c r="K611" s="55"/>
      <c r="O611" s="55"/>
    </row>
    <row r="612" spans="11:15" x14ac:dyDescent="0.25">
      <c r="K612" s="55"/>
      <c r="O612" s="55"/>
    </row>
    <row r="613" spans="11:15" x14ac:dyDescent="0.25">
      <c r="K613" s="55"/>
      <c r="O613" s="55"/>
    </row>
    <row r="614" spans="11:15" x14ac:dyDescent="0.25">
      <c r="K614" s="55"/>
      <c r="O614" s="55"/>
    </row>
    <row r="615" spans="11:15" x14ac:dyDescent="0.25">
      <c r="K615" s="55"/>
      <c r="O615" s="55"/>
    </row>
    <row r="616" spans="11:15" x14ac:dyDescent="0.25">
      <c r="K616" s="55"/>
      <c r="O616" s="55"/>
    </row>
    <row r="617" spans="11:15" x14ac:dyDescent="0.25">
      <c r="K617" s="55"/>
      <c r="O617" s="55"/>
    </row>
    <row r="618" spans="11:15" x14ac:dyDescent="0.25">
      <c r="K618" s="55"/>
      <c r="O618" s="55"/>
    </row>
    <row r="619" spans="11:15" x14ac:dyDescent="0.25">
      <c r="K619" s="55"/>
      <c r="O619" s="55"/>
    </row>
    <row r="620" spans="11:15" x14ac:dyDescent="0.25">
      <c r="K620" s="55"/>
      <c r="O620" s="55"/>
    </row>
    <row r="621" spans="11:15" x14ac:dyDescent="0.25">
      <c r="K621" s="55"/>
      <c r="O621" s="55"/>
    </row>
    <row r="622" spans="11:15" x14ac:dyDescent="0.25">
      <c r="K622" s="55"/>
      <c r="O622" s="55"/>
    </row>
    <row r="623" spans="11:15" x14ac:dyDescent="0.25">
      <c r="K623" s="55"/>
      <c r="O623" s="55"/>
    </row>
    <row r="624" spans="11:15" x14ac:dyDescent="0.25">
      <c r="K624" s="55"/>
      <c r="O624" s="55"/>
    </row>
    <row r="625" spans="11:15" x14ac:dyDescent="0.25">
      <c r="K625" s="55"/>
      <c r="O625" s="55"/>
    </row>
    <row r="626" spans="11:15" x14ac:dyDescent="0.25">
      <c r="K626" s="55"/>
      <c r="O626" s="55"/>
    </row>
    <row r="627" spans="11:15" x14ac:dyDescent="0.25">
      <c r="K627" s="55"/>
      <c r="O627" s="55"/>
    </row>
    <row r="628" spans="11:15" x14ac:dyDescent="0.25">
      <c r="K628" s="55"/>
      <c r="O628" s="55"/>
    </row>
    <row r="629" spans="11:15" x14ac:dyDescent="0.25">
      <c r="K629" s="55"/>
      <c r="O629" s="55"/>
    </row>
    <row r="630" spans="11:15" x14ac:dyDescent="0.25">
      <c r="K630" s="55"/>
      <c r="O630" s="55"/>
    </row>
    <row r="631" spans="11:15" x14ac:dyDescent="0.25">
      <c r="K631" s="55"/>
      <c r="O631" s="55"/>
    </row>
    <row r="632" spans="11:15" x14ac:dyDescent="0.25">
      <c r="K632" s="55"/>
      <c r="O632" s="55"/>
    </row>
    <row r="633" spans="11:15" x14ac:dyDescent="0.25">
      <c r="K633" s="55"/>
      <c r="O633" s="55"/>
    </row>
    <row r="634" spans="11:15" x14ac:dyDescent="0.25">
      <c r="K634" s="55"/>
      <c r="O634" s="55"/>
    </row>
    <row r="635" spans="11:15" x14ac:dyDescent="0.25">
      <c r="K635" s="55"/>
      <c r="O635" s="55"/>
    </row>
    <row r="636" spans="11:15" x14ac:dyDescent="0.25">
      <c r="K636" s="55"/>
      <c r="O636" s="55"/>
    </row>
    <row r="637" spans="11:15" x14ac:dyDescent="0.25">
      <c r="K637" s="55"/>
      <c r="O637" s="55"/>
    </row>
    <row r="638" spans="11:15" x14ac:dyDescent="0.25">
      <c r="K638" s="55"/>
      <c r="O638" s="55"/>
    </row>
    <row r="639" spans="11:15" x14ac:dyDescent="0.25">
      <c r="K639" s="55"/>
      <c r="O639" s="55"/>
    </row>
    <row r="640" spans="11:15" x14ac:dyDescent="0.25">
      <c r="K640" s="55"/>
      <c r="O640" s="55"/>
    </row>
    <row r="641" spans="11:15" x14ac:dyDescent="0.25">
      <c r="K641" s="55"/>
      <c r="O641" s="55"/>
    </row>
    <row r="642" spans="11:15" x14ac:dyDescent="0.25">
      <c r="K642" s="55"/>
      <c r="O642" s="55"/>
    </row>
    <row r="643" spans="11:15" x14ac:dyDescent="0.25">
      <c r="K643" s="55"/>
      <c r="O643" s="55"/>
    </row>
    <row r="644" spans="11:15" x14ac:dyDescent="0.25">
      <c r="K644" s="55"/>
      <c r="O644" s="55"/>
    </row>
    <row r="645" spans="11:15" x14ac:dyDescent="0.25">
      <c r="K645" s="55"/>
      <c r="O645" s="55"/>
    </row>
    <row r="646" spans="11:15" x14ac:dyDescent="0.25">
      <c r="K646" s="55"/>
      <c r="O646" s="55"/>
    </row>
    <row r="647" spans="11:15" x14ac:dyDescent="0.25">
      <c r="K647" s="55"/>
      <c r="O647" s="55"/>
    </row>
    <row r="648" spans="11:15" x14ac:dyDescent="0.25">
      <c r="K648" s="55"/>
      <c r="O648" s="55"/>
    </row>
    <row r="649" spans="11:15" x14ac:dyDescent="0.25">
      <c r="K649" s="55"/>
      <c r="O649" s="55"/>
    </row>
    <row r="650" spans="11:15" x14ac:dyDescent="0.25">
      <c r="K650" s="55"/>
      <c r="O650" s="55"/>
    </row>
    <row r="651" spans="11:15" x14ac:dyDescent="0.25">
      <c r="K651" s="55"/>
      <c r="O651" s="55"/>
    </row>
    <row r="652" spans="11:15" x14ac:dyDescent="0.25">
      <c r="K652" s="55"/>
      <c r="O652" s="55"/>
    </row>
    <row r="653" spans="11:15" x14ac:dyDescent="0.25">
      <c r="K653" s="55"/>
      <c r="O653" s="55"/>
    </row>
    <row r="654" spans="11:15" x14ac:dyDescent="0.25">
      <c r="K654" s="55"/>
      <c r="O654" s="55"/>
    </row>
    <row r="655" spans="11:15" x14ac:dyDescent="0.25">
      <c r="K655" s="55"/>
      <c r="O655" s="55"/>
    </row>
    <row r="656" spans="11:15" x14ac:dyDescent="0.25">
      <c r="K656" s="55"/>
      <c r="O656" s="55"/>
    </row>
    <row r="657" spans="11:15" x14ac:dyDescent="0.25">
      <c r="K657" s="55"/>
      <c r="O657" s="55"/>
    </row>
    <row r="658" spans="11:15" x14ac:dyDescent="0.25">
      <c r="K658" s="55"/>
      <c r="O658" s="55"/>
    </row>
    <row r="659" spans="11:15" x14ac:dyDescent="0.25">
      <c r="K659" s="55"/>
      <c r="O659" s="55"/>
    </row>
    <row r="660" spans="11:15" x14ac:dyDescent="0.25">
      <c r="K660" s="55"/>
      <c r="O660" s="55"/>
    </row>
    <row r="661" spans="11:15" x14ac:dyDescent="0.25">
      <c r="K661" s="55"/>
      <c r="O661" s="55"/>
    </row>
    <row r="662" spans="11:15" x14ac:dyDescent="0.25">
      <c r="K662" s="55"/>
      <c r="O662" s="55"/>
    </row>
    <row r="663" spans="11:15" x14ac:dyDescent="0.25">
      <c r="K663" s="55"/>
      <c r="O663" s="55"/>
    </row>
    <row r="664" spans="11:15" x14ac:dyDescent="0.25">
      <c r="K664" s="55"/>
      <c r="O664" s="55"/>
    </row>
    <row r="665" spans="11:15" x14ac:dyDescent="0.25">
      <c r="K665" s="55"/>
      <c r="O665" s="55"/>
    </row>
    <row r="666" spans="11:15" x14ac:dyDescent="0.25">
      <c r="K666" s="55"/>
      <c r="O666" s="55"/>
    </row>
    <row r="667" spans="11:15" x14ac:dyDescent="0.25">
      <c r="K667" s="55"/>
      <c r="O667" s="55"/>
    </row>
    <row r="668" spans="11:15" x14ac:dyDescent="0.25">
      <c r="K668" s="55"/>
      <c r="O668" s="55"/>
    </row>
    <row r="669" spans="11:15" x14ac:dyDescent="0.25">
      <c r="K669" s="55"/>
      <c r="O669" s="55"/>
    </row>
    <row r="670" spans="11:15" x14ac:dyDescent="0.25">
      <c r="K670" s="55"/>
      <c r="O670" s="55"/>
    </row>
    <row r="671" spans="11:15" x14ac:dyDescent="0.25">
      <c r="K671" s="55"/>
      <c r="O671" s="55"/>
    </row>
    <row r="672" spans="11:15" x14ac:dyDescent="0.25">
      <c r="K672" s="55"/>
      <c r="O672" s="55"/>
    </row>
    <row r="673" spans="11:15" x14ac:dyDescent="0.25">
      <c r="K673" s="55"/>
      <c r="O673" s="55"/>
    </row>
    <row r="674" spans="11:15" x14ac:dyDescent="0.25">
      <c r="K674" s="55"/>
      <c r="O674" s="55"/>
    </row>
    <row r="675" spans="11:15" x14ac:dyDescent="0.25">
      <c r="K675" s="55"/>
      <c r="O675" s="55"/>
    </row>
    <row r="676" spans="11:15" x14ac:dyDescent="0.25">
      <c r="K676" s="55"/>
      <c r="O676" s="55"/>
    </row>
    <row r="677" spans="11:15" x14ac:dyDescent="0.25">
      <c r="K677" s="55"/>
      <c r="O677" s="55"/>
    </row>
    <row r="678" spans="11:15" x14ac:dyDescent="0.25">
      <c r="K678" s="55"/>
      <c r="O678" s="55"/>
    </row>
    <row r="679" spans="11:15" x14ac:dyDescent="0.25">
      <c r="K679" s="55"/>
      <c r="O679" s="55"/>
    </row>
    <row r="680" spans="11:15" x14ac:dyDescent="0.25">
      <c r="K680" s="55"/>
      <c r="O680" s="55"/>
    </row>
    <row r="681" spans="11:15" x14ac:dyDescent="0.25">
      <c r="K681" s="55"/>
      <c r="O681" s="55"/>
    </row>
    <row r="682" spans="11:15" x14ac:dyDescent="0.25">
      <c r="K682" s="55"/>
      <c r="O682" s="55"/>
    </row>
    <row r="683" spans="11:15" x14ac:dyDescent="0.25">
      <c r="K683" s="55"/>
      <c r="O683" s="55"/>
    </row>
    <row r="684" spans="11:15" x14ac:dyDescent="0.25">
      <c r="K684" s="55"/>
      <c r="O684" s="55"/>
    </row>
    <row r="685" spans="11:15" x14ac:dyDescent="0.25">
      <c r="K685" s="55"/>
      <c r="O685" s="55"/>
    </row>
    <row r="686" spans="11:15" x14ac:dyDescent="0.25">
      <c r="K686" s="55"/>
      <c r="O686" s="55"/>
    </row>
    <row r="687" spans="11:15" x14ac:dyDescent="0.25">
      <c r="K687" s="55"/>
      <c r="O687" s="55"/>
    </row>
    <row r="688" spans="11:15" x14ac:dyDescent="0.25">
      <c r="K688" s="55"/>
      <c r="O688" s="55"/>
    </row>
    <row r="689" spans="11:15" x14ac:dyDescent="0.25">
      <c r="K689" s="55"/>
      <c r="O689" s="55"/>
    </row>
    <row r="690" spans="11:15" x14ac:dyDescent="0.25">
      <c r="K690" s="55"/>
      <c r="O690" s="55"/>
    </row>
    <row r="691" spans="11:15" x14ac:dyDescent="0.25">
      <c r="K691" s="55"/>
      <c r="O691" s="55"/>
    </row>
    <row r="692" spans="11:15" x14ac:dyDescent="0.25">
      <c r="K692" s="55"/>
      <c r="O692" s="55"/>
    </row>
    <row r="693" spans="11:15" x14ac:dyDescent="0.25">
      <c r="K693" s="55"/>
      <c r="O693" s="55"/>
    </row>
    <row r="694" spans="11:15" x14ac:dyDescent="0.25">
      <c r="K694" s="55"/>
      <c r="O694" s="55"/>
    </row>
    <row r="695" spans="11:15" x14ac:dyDescent="0.25">
      <c r="K695" s="55"/>
      <c r="O695" s="55"/>
    </row>
    <row r="696" spans="11:15" x14ac:dyDescent="0.25">
      <c r="K696" s="55"/>
      <c r="O696" s="55"/>
    </row>
    <row r="697" spans="11:15" x14ac:dyDescent="0.25">
      <c r="K697" s="55"/>
      <c r="O697" s="55"/>
    </row>
    <row r="698" spans="11:15" x14ac:dyDescent="0.25">
      <c r="K698" s="55"/>
      <c r="O698" s="55"/>
    </row>
    <row r="699" spans="11:15" x14ac:dyDescent="0.25">
      <c r="K699" s="55"/>
      <c r="O699" s="55"/>
    </row>
    <row r="700" spans="11:15" x14ac:dyDescent="0.25">
      <c r="K700" s="55"/>
      <c r="O700" s="55"/>
    </row>
    <row r="701" spans="11:15" x14ac:dyDescent="0.25">
      <c r="K701" s="55"/>
      <c r="O701" s="55"/>
    </row>
    <row r="702" spans="11:15" x14ac:dyDescent="0.25">
      <c r="K702" s="55"/>
      <c r="O702" s="55"/>
    </row>
    <row r="703" spans="11:15" x14ac:dyDescent="0.25">
      <c r="K703" s="55"/>
      <c r="O703" s="55"/>
    </row>
    <row r="704" spans="11:15" x14ac:dyDescent="0.25">
      <c r="K704" s="55"/>
      <c r="O704" s="55"/>
    </row>
    <row r="705" spans="11:15" x14ac:dyDescent="0.25">
      <c r="K705" s="55"/>
      <c r="O705" s="55"/>
    </row>
    <row r="706" spans="11:15" x14ac:dyDescent="0.25">
      <c r="K706" s="55"/>
      <c r="O706" s="55"/>
    </row>
    <row r="707" spans="11:15" x14ac:dyDescent="0.25">
      <c r="K707" s="55"/>
      <c r="O707" s="55"/>
    </row>
    <row r="708" spans="11:15" x14ac:dyDescent="0.25">
      <c r="K708" s="55"/>
      <c r="O708" s="55"/>
    </row>
    <row r="709" spans="11:15" x14ac:dyDescent="0.25">
      <c r="K709" s="55"/>
      <c r="O709" s="55"/>
    </row>
    <row r="710" spans="11:15" x14ac:dyDescent="0.25">
      <c r="K710" s="55"/>
      <c r="O710" s="55"/>
    </row>
    <row r="711" spans="11:15" x14ac:dyDescent="0.25">
      <c r="K711" s="55"/>
      <c r="O711" s="55"/>
    </row>
    <row r="712" spans="11:15" x14ac:dyDescent="0.25">
      <c r="K712" s="55"/>
      <c r="O712" s="55"/>
    </row>
    <row r="713" spans="11:15" x14ac:dyDescent="0.25">
      <c r="K713" s="55"/>
      <c r="O713" s="55"/>
    </row>
    <row r="714" spans="11:15" x14ac:dyDescent="0.25">
      <c r="K714" s="55"/>
      <c r="O714" s="55"/>
    </row>
    <row r="715" spans="11:15" x14ac:dyDescent="0.25">
      <c r="K715" s="55"/>
      <c r="O715" s="55"/>
    </row>
    <row r="716" spans="11:15" x14ac:dyDescent="0.25">
      <c r="K716" s="55"/>
      <c r="O716" s="55"/>
    </row>
    <row r="717" spans="11:15" x14ac:dyDescent="0.25">
      <c r="K717" s="55"/>
      <c r="O717" s="55"/>
    </row>
    <row r="718" spans="11:15" x14ac:dyDescent="0.25">
      <c r="K718" s="55"/>
      <c r="O718" s="55"/>
    </row>
    <row r="719" spans="11:15" x14ac:dyDescent="0.25">
      <c r="K719" s="55"/>
      <c r="O719" s="55"/>
    </row>
    <row r="720" spans="11:15" x14ac:dyDescent="0.25">
      <c r="K720" s="55"/>
      <c r="O720" s="55"/>
    </row>
    <row r="721" spans="11:15" x14ac:dyDescent="0.25">
      <c r="K721" s="55"/>
      <c r="O721" s="55"/>
    </row>
    <row r="722" spans="11:15" x14ac:dyDescent="0.25">
      <c r="K722" s="55"/>
      <c r="O722" s="55"/>
    </row>
    <row r="723" spans="11:15" x14ac:dyDescent="0.25">
      <c r="K723" s="55"/>
      <c r="O723" s="55"/>
    </row>
    <row r="724" spans="11:15" x14ac:dyDescent="0.25">
      <c r="K724" s="55"/>
      <c r="O724" s="55"/>
    </row>
    <row r="725" spans="11:15" x14ac:dyDescent="0.25">
      <c r="K725" s="55"/>
      <c r="O725" s="55"/>
    </row>
    <row r="726" spans="11:15" x14ac:dyDescent="0.25">
      <c r="K726" s="55"/>
      <c r="O726" s="55"/>
    </row>
    <row r="727" spans="11:15" x14ac:dyDescent="0.25">
      <c r="K727" s="55"/>
      <c r="O727" s="55"/>
    </row>
    <row r="728" spans="11:15" x14ac:dyDescent="0.25">
      <c r="K728" s="55"/>
      <c r="O728" s="55"/>
    </row>
    <row r="729" spans="11:15" x14ac:dyDescent="0.25">
      <c r="K729" s="55"/>
      <c r="O729" s="55"/>
    </row>
    <row r="730" spans="11:15" x14ac:dyDescent="0.25">
      <c r="K730" s="55"/>
      <c r="O730" s="55"/>
    </row>
    <row r="731" spans="11:15" x14ac:dyDescent="0.25">
      <c r="K731" s="55"/>
      <c r="O731" s="55"/>
    </row>
    <row r="732" spans="11:15" x14ac:dyDescent="0.25">
      <c r="K732" s="55"/>
      <c r="O732" s="55"/>
    </row>
    <row r="733" spans="11:15" x14ac:dyDescent="0.25">
      <c r="K733" s="55"/>
      <c r="O733" s="55"/>
    </row>
    <row r="734" spans="11:15" x14ac:dyDescent="0.25">
      <c r="K734" s="55"/>
      <c r="O734" s="55"/>
    </row>
    <row r="735" spans="11:15" x14ac:dyDescent="0.25">
      <c r="K735" s="55"/>
      <c r="O735" s="55"/>
    </row>
    <row r="736" spans="11:15" x14ac:dyDescent="0.25">
      <c r="K736" s="55"/>
      <c r="O736" s="55"/>
    </row>
    <row r="737" spans="11:15" x14ac:dyDescent="0.25">
      <c r="K737" s="55"/>
      <c r="O737" s="55"/>
    </row>
    <row r="738" spans="11:15" x14ac:dyDescent="0.25">
      <c r="K738" s="55"/>
      <c r="O738" s="55"/>
    </row>
    <row r="739" spans="11:15" x14ac:dyDescent="0.25">
      <c r="K739" s="55"/>
      <c r="O739" s="55"/>
    </row>
    <row r="740" spans="11:15" x14ac:dyDescent="0.25">
      <c r="K740" s="55"/>
      <c r="O740" s="55"/>
    </row>
    <row r="741" spans="11:15" x14ac:dyDescent="0.25">
      <c r="K741" s="55"/>
      <c r="O741" s="55"/>
    </row>
    <row r="742" spans="11:15" x14ac:dyDescent="0.25">
      <c r="K742" s="55"/>
      <c r="O742" s="55"/>
    </row>
    <row r="743" spans="11:15" x14ac:dyDescent="0.25">
      <c r="K743" s="55"/>
      <c r="O743" s="55"/>
    </row>
    <row r="744" spans="11:15" x14ac:dyDescent="0.25">
      <c r="K744" s="55"/>
      <c r="O744" s="55"/>
    </row>
    <row r="745" spans="11:15" x14ac:dyDescent="0.25">
      <c r="K745" s="55"/>
      <c r="O745" s="55"/>
    </row>
    <row r="746" spans="11:15" x14ac:dyDescent="0.25">
      <c r="K746" s="55"/>
      <c r="O746" s="55"/>
    </row>
    <row r="747" spans="11:15" x14ac:dyDescent="0.25">
      <c r="K747" s="55"/>
      <c r="O747" s="55"/>
    </row>
    <row r="748" spans="11:15" x14ac:dyDescent="0.25">
      <c r="K748" s="55"/>
      <c r="O748" s="55"/>
    </row>
    <row r="749" spans="11:15" x14ac:dyDescent="0.25">
      <c r="K749" s="55"/>
      <c r="O749" s="55"/>
    </row>
    <row r="750" spans="11:15" x14ac:dyDescent="0.25">
      <c r="K750" s="55"/>
      <c r="O750" s="55"/>
    </row>
    <row r="751" spans="11:15" x14ac:dyDescent="0.25">
      <c r="K751" s="55"/>
      <c r="O751" s="55"/>
    </row>
    <row r="752" spans="11:15" x14ac:dyDescent="0.25">
      <c r="K752" s="55"/>
      <c r="O752" s="55"/>
    </row>
    <row r="753" spans="11:15" x14ac:dyDescent="0.25">
      <c r="K753" s="55"/>
      <c r="O753" s="55"/>
    </row>
    <row r="754" spans="11:15" x14ac:dyDescent="0.25">
      <c r="K754" s="55"/>
      <c r="O754" s="55"/>
    </row>
    <row r="755" spans="11:15" x14ac:dyDescent="0.25">
      <c r="K755" s="55"/>
      <c r="O755" s="55"/>
    </row>
    <row r="756" spans="11:15" x14ac:dyDescent="0.25">
      <c r="K756" s="55"/>
      <c r="O756" s="55"/>
    </row>
    <row r="757" spans="11:15" x14ac:dyDescent="0.25">
      <c r="K757" s="55"/>
      <c r="O757" s="55"/>
    </row>
    <row r="758" spans="11:15" x14ac:dyDescent="0.25">
      <c r="K758" s="55"/>
      <c r="O758" s="55"/>
    </row>
    <row r="759" spans="11:15" x14ac:dyDescent="0.25">
      <c r="K759" s="55"/>
      <c r="O759" s="55"/>
    </row>
    <row r="760" spans="11:15" x14ac:dyDescent="0.25">
      <c r="K760" s="55"/>
      <c r="O760" s="55"/>
    </row>
    <row r="761" spans="11:15" x14ac:dyDescent="0.25">
      <c r="K761" s="55"/>
      <c r="O761" s="55"/>
    </row>
    <row r="762" spans="11:15" x14ac:dyDescent="0.25">
      <c r="K762" s="55"/>
      <c r="O762" s="55"/>
    </row>
    <row r="763" spans="11:15" x14ac:dyDescent="0.25">
      <c r="K763" s="55"/>
      <c r="O763" s="55"/>
    </row>
    <row r="764" spans="11:15" x14ac:dyDescent="0.25">
      <c r="K764" s="55"/>
      <c r="O764" s="55"/>
    </row>
    <row r="765" spans="11:15" x14ac:dyDescent="0.25">
      <c r="K765" s="55"/>
      <c r="O765" s="55"/>
    </row>
    <row r="766" spans="11:15" x14ac:dyDescent="0.25">
      <c r="K766" s="55"/>
      <c r="O766" s="55"/>
    </row>
    <row r="767" spans="11:15" x14ac:dyDescent="0.25">
      <c r="K767" s="55"/>
      <c r="O767" s="55"/>
    </row>
    <row r="768" spans="11:15" x14ac:dyDescent="0.25">
      <c r="K768" s="55"/>
      <c r="O768" s="55"/>
    </row>
    <row r="769" spans="11:15" x14ac:dyDescent="0.25">
      <c r="K769" s="55"/>
      <c r="O769" s="55"/>
    </row>
    <row r="770" spans="11:15" x14ac:dyDescent="0.25">
      <c r="K770" s="55"/>
      <c r="O770" s="55"/>
    </row>
    <row r="771" spans="11:15" x14ac:dyDescent="0.25">
      <c r="K771" s="55"/>
      <c r="O771" s="55"/>
    </row>
    <row r="772" spans="11:15" x14ac:dyDescent="0.25">
      <c r="K772" s="55"/>
      <c r="O772" s="55"/>
    </row>
    <row r="773" spans="11:15" x14ac:dyDescent="0.25">
      <c r="K773" s="55"/>
      <c r="O773" s="55"/>
    </row>
    <row r="774" spans="11:15" x14ac:dyDescent="0.25">
      <c r="K774" s="55"/>
      <c r="O774" s="55"/>
    </row>
    <row r="775" spans="11:15" x14ac:dyDescent="0.25">
      <c r="K775" s="55"/>
      <c r="O775" s="55"/>
    </row>
    <row r="776" spans="11:15" x14ac:dyDescent="0.25">
      <c r="K776" s="55"/>
      <c r="O776" s="55"/>
    </row>
    <row r="777" spans="11:15" x14ac:dyDescent="0.25">
      <c r="K777" s="55"/>
      <c r="O777" s="55"/>
    </row>
    <row r="778" spans="11:15" x14ac:dyDescent="0.25">
      <c r="K778" s="55"/>
      <c r="O778" s="55"/>
    </row>
    <row r="779" spans="11:15" x14ac:dyDescent="0.25">
      <c r="K779" s="55"/>
      <c r="O779" s="55"/>
    </row>
    <row r="780" spans="11:15" x14ac:dyDescent="0.25">
      <c r="K780" s="55"/>
      <c r="O780" s="55"/>
    </row>
    <row r="781" spans="11:15" x14ac:dyDescent="0.25">
      <c r="K781" s="55"/>
      <c r="O781" s="55"/>
    </row>
    <row r="782" spans="11:15" x14ac:dyDescent="0.25">
      <c r="K782" s="55"/>
      <c r="O782" s="55"/>
    </row>
    <row r="783" spans="11:15" x14ac:dyDescent="0.25">
      <c r="K783" s="55"/>
      <c r="O783" s="55"/>
    </row>
    <row r="784" spans="11:15" x14ac:dyDescent="0.25">
      <c r="K784" s="55"/>
      <c r="O784" s="55"/>
    </row>
    <row r="785" spans="11:15" x14ac:dyDescent="0.25">
      <c r="K785" s="55"/>
      <c r="O785" s="55"/>
    </row>
    <row r="786" spans="11:15" x14ac:dyDescent="0.25">
      <c r="K786" s="55"/>
      <c r="O786" s="55"/>
    </row>
    <row r="787" spans="11:15" x14ac:dyDescent="0.25">
      <c r="K787" s="55"/>
      <c r="O787" s="55"/>
    </row>
    <row r="788" spans="11:15" x14ac:dyDescent="0.25">
      <c r="K788" s="55"/>
      <c r="O788" s="55"/>
    </row>
    <row r="789" spans="11:15" x14ac:dyDescent="0.25">
      <c r="K789" s="55"/>
      <c r="O789" s="55"/>
    </row>
    <row r="790" spans="11:15" x14ac:dyDescent="0.25">
      <c r="K790" s="55"/>
      <c r="O790" s="55"/>
    </row>
    <row r="791" spans="11:15" x14ac:dyDescent="0.25">
      <c r="K791" s="55"/>
      <c r="O791" s="55"/>
    </row>
    <row r="792" spans="11:15" x14ac:dyDescent="0.25">
      <c r="K792" s="55"/>
      <c r="O792" s="55"/>
    </row>
    <row r="793" spans="11:15" x14ac:dyDescent="0.25">
      <c r="K793" s="55"/>
      <c r="O793" s="55"/>
    </row>
    <row r="794" spans="11:15" x14ac:dyDescent="0.25">
      <c r="K794" s="55"/>
      <c r="O794" s="55"/>
    </row>
    <row r="795" spans="11:15" x14ac:dyDescent="0.25">
      <c r="K795" s="55"/>
      <c r="O795" s="55"/>
    </row>
    <row r="796" spans="11:15" x14ac:dyDescent="0.25">
      <c r="K796" s="55"/>
      <c r="O796" s="55"/>
    </row>
    <row r="797" spans="11:15" x14ac:dyDescent="0.25">
      <c r="K797" s="55"/>
      <c r="O797" s="55"/>
    </row>
    <row r="798" spans="11:15" x14ac:dyDescent="0.25">
      <c r="K798" s="55"/>
      <c r="O798" s="55"/>
    </row>
    <row r="799" spans="11:15" x14ac:dyDescent="0.25">
      <c r="K799" s="55"/>
      <c r="O799" s="55"/>
    </row>
    <row r="800" spans="11:15" x14ac:dyDescent="0.25">
      <c r="K800" s="55"/>
      <c r="O800" s="55"/>
    </row>
    <row r="801" spans="11:15" x14ac:dyDescent="0.25">
      <c r="K801" s="55"/>
      <c r="O801" s="55"/>
    </row>
    <row r="802" spans="11:15" x14ac:dyDescent="0.25">
      <c r="K802" s="55"/>
      <c r="O802" s="55"/>
    </row>
    <row r="803" spans="11:15" x14ac:dyDescent="0.25">
      <c r="K803" s="55"/>
      <c r="O803" s="55"/>
    </row>
    <row r="804" spans="11:15" x14ac:dyDescent="0.25">
      <c r="K804" s="55"/>
      <c r="O804" s="55"/>
    </row>
    <row r="805" spans="11:15" x14ac:dyDescent="0.25">
      <c r="K805" s="55"/>
      <c r="O805" s="55"/>
    </row>
    <row r="806" spans="11:15" x14ac:dyDescent="0.25">
      <c r="K806" s="55"/>
      <c r="O806" s="55"/>
    </row>
    <row r="807" spans="11:15" x14ac:dyDescent="0.25">
      <c r="K807" s="55"/>
      <c r="O807" s="55"/>
    </row>
    <row r="808" spans="11:15" x14ac:dyDescent="0.25">
      <c r="K808" s="55"/>
      <c r="O808" s="55"/>
    </row>
    <row r="809" spans="11:15" x14ac:dyDescent="0.25">
      <c r="K809" s="55"/>
      <c r="O809" s="55"/>
    </row>
    <row r="810" spans="11:15" x14ac:dyDescent="0.25">
      <c r="K810" s="55"/>
      <c r="O810" s="55"/>
    </row>
    <row r="811" spans="11:15" x14ac:dyDescent="0.25">
      <c r="K811" s="55"/>
      <c r="O811" s="55"/>
    </row>
    <row r="812" spans="11:15" x14ac:dyDescent="0.25">
      <c r="K812" s="55"/>
      <c r="O812" s="55"/>
    </row>
    <row r="813" spans="11:15" x14ac:dyDescent="0.25">
      <c r="K813" s="55"/>
      <c r="O813" s="55"/>
    </row>
    <row r="814" spans="11:15" x14ac:dyDescent="0.25">
      <c r="K814" s="55"/>
      <c r="O814" s="55"/>
    </row>
    <row r="815" spans="11:15" x14ac:dyDescent="0.25">
      <c r="K815" s="55"/>
      <c r="O815" s="55"/>
    </row>
    <row r="816" spans="11:15" x14ac:dyDescent="0.25">
      <c r="K816" s="55"/>
      <c r="O816" s="55"/>
    </row>
    <row r="817" spans="11:15" x14ac:dyDescent="0.25">
      <c r="K817" s="55"/>
      <c r="O817" s="55"/>
    </row>
    <row r="818" spans="11:15" x14ac:dyDescent="0.25">
      <c r="K818" s="55"/>
      <c r="O818" s="55"/>
    </row>
    <row r="819" spans="11:15" x14ac:dyDescent="0.25">
      <c r="K819" s="55"/>
      <c r="O819" s="55"/>
    </row>
    <row r="820" spans="11:15" x14ac:dyDescent="0.25">
      <c r="K820" s="55"/>
      <c r="O820" s="55"/>
    </row>
    <row r="821" spans="11:15" x14ac:dyDescent="0.25">
      <c r="K821" s="55"/>
      <c r="O821" s="55"/>
    </row>
    <row r="822" spans="11:15" x14ac:dyDescent="0.25">
      <c r="K822" s="55"/>
      <c r="O822" s="55"/>
    </row>
    <row r="823" spans="11:15" x14ac:dyDescent="0.25">
      <c r="K823" s="55"/>
      <c r="O823" s="55"/>
    </row>
    <row r="824" spans="11:15" x14ac:dyDescent="0.25">
      <c r="K824" s="55"/>
      <c r="O824" s="55"/>
    </row>
    <row r="825" spans="11:15" x14ac:dyDescent="0.25">
      <c r="K825" s="55"/>
      <c r="O825" s="55"/>
    </row>
    <row r="826" spans="11:15" x14ac:dyDescent="0.25">
      <c r="K826" s="55"/>
      <c r="O826" s="55"/>
    </row>
    <row r="827" spans="11:15" x14ac:dyDescent="0.25">
      <c r="K827" s="55"/>
      <c r="O827" s="55"/>
    </row>
    <row r="828" spans="11:15" x14ac:dyDescent="0.25">
      <c r="K828" s="55"/>
      <c r="O828" s="55"/>
    </row>
    <row r="829" spans="11:15" x14ac:dyDescent="0.25">
      <c r="K829" s="55"/>
      <c r="O829" s="55"/>
    </row>
    <row r="830" spans="11:15" x14ac:dyDescent="0.25">
      <c r="K830" s="55"/>
      <c r="O830" s="55"/>
    </row>
    <row r="831" spans="11:15" x14ac:dyDescent="0.25">
      <c r="K831" s="55"/>
      <c r="O831" s="55"/>
    </row>
    <row r="832" spans="11:15" x14ac:dyDescent="0.25">
      <c r="K832" s="55"/>
      <c r="O832" s="55"/>
    </row>
    <row r="833" spans="11:15" x14ac:dyDescent="0.25">
      <c r="K833" s="55"/>
      <c r="O833" s="55"/>
    </row>
    <row r="834" spans="11:15" x14ac:dyDescent="0.25">
      <c r="K834" s="55"/>
      <c r="O834" s="55"/>
    </row>
    <row r="835" spans="11:15" x14ac:dyDescent="0.25">
      <c r="K835" s="55"/>
      <c r="O835" s="55"/>
    </row>
    <row r="836" spans="11:15" x14ac:dyDescent="0.25">
      <c r="K836" s="55"/>
      <c r="O836" s="55"/>
    </row>
    <row r="837" spans="11:15" x14ac:dyDescent="0.25">
      <c r="K837" s="55"/>
      <c r="O837" s="55"/>
    </row>
    <row r="838" spans="11:15" x14ac:dyDescent="0.25">
      <c r="K838" s="55"/>
      <c r="O838" s="55"/>
    </row>
    <row r="839" spans="11:15" x14ac:dyDescent="0.25">
      <c r="K839" s="55"/>
      <c r="O839" s="55"/>
    </row>
    <row r="840" spans="11:15" x14ac:dyDescent="0.25">
      <c r="K840" s="55"/>
      <c r="O840" s="55"/>
    </row>
    <row r="841" spans="11:15" x14ac:dyDescent="0.25">
      <c r="K841" s="55"/>
      <c r="O841" s="55"/>
    </row>
    <row r="842" spans="11:15" x14ac:dyDescent="0.25">
      <c r="K842" s="55"/>
      <c r="O842" s="55"/>
    </row>
    <row r="843" spans="11:15" x14ac:dyDescent="0.25">
      <c r="K843" s="55"/>
      <c r="O843" s="55"/>
    </row>
    <row r="844" spans="11:15" x14ac:dyDescent="0.25">
      <c r="K844" s="55"/>
      <c r="O844" s="55"/>
    </row>
    <row r="845" spans="11:15" x14ac:dyDescent="0.25">
      <c r="K845" s="55"/>
      <c r="O845" s="55"/>
    </row>
    <row r="846" spans="11:15" x14ac:dyDescent="0.25">
      <c r="K846" s="55"/>
      <c r="O846" s="55"/>
    </row>
    <row r="847" spans="11:15" x14ac:dyDescent="0.25">
      <c r="K847" s="55"/>
      <c r="O847" s="55"/>
    </row>
    <row r="848" spans="11:15" x14ac:dyDescent="0.25">
      <c r="K848" s="55"/>
      <c r="O848" s="55"/>
    </row>
    <row r="849" spans="11:15" x14ac:dyDescent="0.25">
      <c r="K849" s="55"/>
      <c r="O849" s="55"/>
    </row>
    <row r="850" spans="11:15" x14ac:dyDescent="0.25">
      <c r="K850" s="55"/>
      <c r="O850" s="55"/>
    </row>
    <row r="851" spans="11:15" x14ac:dyDescent="0.25">
      <c r="K851" s="55"/>
      <c r="O851" s="55"/>
    </row>
    <row r="852" spans="11:15" x14ac:dyDescent="0.25">
      <c r="K852" s="55"/>
      <c r="O852" s="55"/>
    </row>
    <row r="853" spans="11:15" x14ac:dyDescent="0.25">
      <c r="K853" s="55"/>
      <c r="O853" s="55"/>
    </row>
    <row r="854" spans="11:15" x14ac:dyDescent="0.25">
      <c r="K854" s="55"/>
      <c r="O854" s="55"/>
    </row>
    <row r="855" spans="11:15" x14ac:dyDescent="0.25">
      <c r="K855" s="55"/>
      <c r="O855" s="55"/>
    </row>
    <row r="856" spans="11:15" x14ac:dyDescent="0.25">
      <c r="K856" s="55"/>
      <c r="O856" s="55"/>
    </row>
    <row r="857" spans="11:15" x14ac:dyDescent="0.25">
      <c r="K857" s="55"/>
      <c r="O857" s="55"/>
    </row>
    <row r="858" spans="11:15" x14ac:dyDescent="0.25">
      <c r="K858" s="55"/>
      <c r="O858" s="55"/>
    </row>
    <row r="859" spans="11:15" x14ac:dyDescent="0.25">
      <c r="K859" s="55"/>
      <c r="O859" s="55"/>
    </row>
    <row r="860" spans="11:15" x14ac:dyDescent="0.25">
      <c r="K860" s="55"/>
      <c r="O860" s="55"/>
    </row>
    <row r="861" spans="11:15" x14ac:dyDescent="0.25">
      <c r="K861" s="55"/>
      <c r="O861" s="55"/>
    </row>
    <row r="862" spans="11:15" x14ac:dyDescent="0.25">
      <c r="K862" s="55"/>
      <c r="O862" s="55"/>
    </row>
    <row r="863" spans="11:15" x14ac:dyDescent="0.25">
      <c r="K863" s="55"/>
      <c r="O863" s="55"/>
    </row>
    <row r="864" spans="11:15" x14ac:dyDescent="0.25">
      <c r="K864" s="55"/>
      <c r="O864" s="55"/>
    </row>
    <row r="865" spans="11:15" x14ac:dyDescent="0.25">
      <c r="K865" s="55"/>
      <c r="O865" s="55"/>
    </row>
    <row r="866" spans="11:15" x14ac:dyDescent="0.25">
      <c r="K866" s="55"/>
      <c r="O866" s="55"/>
    </row>
    <row r="867" spans="11:15" x14ac:dyDescent="0.25">
      <c r="K867" s="55"/>
      <c r="O867" s="55"/>
    </row>
    <row r="868" spans="11:15" x14ac:dyDescent="0.25">
      <c r="K868" s="55"/>
      <c r="O868" s="55"/>
    </row>
    <row r="869" spans="11:15" x14ac:dyDescent="0.25">
      <c r="K869" s="55"/>
      <c r="O869" s="55"/>
    </row>
    <row r="870" spans="11:15" x14ac:dyDescent="0.25">
      <c r="K870" s="55"/>
      <c r="O870" s="55"/>
    </row>
    <row r="871" spans="11:15" x14ac:dyDescent="0.25">
      <c r="K871" s="55"/>
      <c r="O871" s="55"/>
    </row>
    <row r="872" spans="11:15" x14ac:dyDescent="0.25">
      <c r="K872" s="55"/>
      <c r="O872" s="55"/>
    </row>
    <row r="873" spans="11:15" x14ac:dyDescent="0.25">
      <c r="K873" s="55"/>
      <c r="O873" s="55"/>
    </row>
    <row r="874" spans="11:15" x14ac:dyDescent="0.25">
      <c r="K874" s="55"/>
      <c r="O874" s="55"/>
    </row>
    <row r="875" spans="11:15" x14ac:dyDescent="0.25">
      <c r="K875" s="55"/>
      <c r="O875" s="55"/>
    </row>
    <row r="876" spans="11:15" x14ac:dyDescent="0.25">
      <c r="K876" s="55"/>
      <c r="O876" s="55"/>
    </row>
    <row r="877" spans="11:15" x14ac:dyDescent="0.25">
      <c r="K877" s="55"/>
      <c r="O877" s="55"/>
    </row>
    <row r="878" spans="11:15" x14ac:dyDescent="0.25">
      <c r="K878" s="55"/>
      <c r="O878" s="55"/>
    </row>
    <row r="879" spans="11:15" x14ac:dyDescent="0.25">
      <c r="K879" s="55"/>
      <c r="O879" s="55"/>
    </row>
    <row r="880" spans="11:15" x14ac:dyDescent="0.25">
      <c r="K880" s="55"/>
      <c r="O880" s="55"/>
    </row>
    <row r="881" spans="11:15" x14ac:dyDescent="0.25">
      <c r="K881" s="55"/>
      <c r="O881" s="55"/>
    </row>
    <row r="882" spans="11:15" x14ac:dyDescent="0.25">
      <c r="K882" s="55"/>
      <c r="O882" s="55"/>
    </row>
    <row r="883" spans="11:15" x14ac:dyDescent="0.25">
      <c r="K883" s="55"/>
      <c r="O883" s="55"/>
    </row>
    <row r="884" spans="11:15" x14ac:dyDescent="0.25">
      <c r="K884" s="55"/>
      <c r="O884" s="55"/>
    </row>
    <row r="885" spans="11:15" x14ac:dyDescent="0.25">
      <c r="K885" s="55"/>
      <c r="O885" s="55"/>
    </row>
    <row r="886" spans="11:15" x14ac:dyDescent="0.25">
      <c r="K886" s="55"/>
      <c r="O886" s="55"/>
    </row>
    <row r="887" spans="11:15" x14ac:dyDescent="0.25">
      <c r="K887" s="55"/>
      <c r="O887" s="55"/>
    </row>
    <row r="888" spans="11:15" x14ac:dyDescent="0.25">
      <c r="K888" s="55"/>
      <c r="O888" s="55"/>
    </row>
    <row r="889" spans="11:15" x14ac:dyDescent="0.25">
      <c r="K889" s="55"/>
      <c r="O889" s="55"/>
    </row>
    <row r="890" spans="11:15" x14ac:dyDescent="0.25">
      <c r="K890" s="55"/>
      <c r="O890" s="55"/>
    </row>
    <row r="891" spans="11:15" x14ac:dyDescent="0.25">
      <c r="K891" s="55"/>
      <c r="O891" s="55"/>
    </row>
    <row r="892" spans="11:15" x14ac:dyDescent="0.25">
      <c r="K892" s="55"/>
      <c r="O892" s="55"/>
    </row>
    <row r="893" spans="11:15" x14ac:dyDescent="0.25">
      <c r="K893" s="55"/>
      <c r="O893" s="55"/>
    </row>
    <row r="894" spans="11:15" x14ac:dyDescent="0.25">
      <c r="K894" s="55"/>
      <c r="O894" s="55"/>
    </row>
    <row r="895" spans="11:15" x14ac:dyDescent="0.25">
      <c r="K895" s="55"/>
      <c r="O895" s="55"/>
    </row>
    <row r="896" spans="11:15" x14ac:dyDescent="0.25">
      <c r="K896" s="55"/>
      <c r="O896" s="55"/>
    </row>
    <row r="897" spans="11:15" x14ac:dyDescent="0.25">
      <c r="K897" s="55"/>
      <c r="O897" s="55"/>
    </row>
    <row r="898" spans="11:15" x14ac:dyDescent="0.25">
      <c r="K898" s="55"/>
      <c r="O898" s="55"/>
    </row>
    <row r="899" spans="11:15" x14ac:dyDescent="0.25">
      <c r="K899" s="55"/>
      <c r="O899" s="55"/>
    </row>
    <row r="900" spans="11:15" x14ac:dyDescent="0.25">
      <c r="K900" s="55"/>
      <c r="O900" s="55"/>
    </row>
    <row r="901" spans="11:15" x14ac:dyDescent="0.25">
      <c r="K901" s="55"/>
      <c r="O901" s="55"/>
    </row>
    <row r="902" spans="11:15" x14ac:dyDescent="0.25">
      <c r="K902" s="55"/>
      <c r="O902" s="55"/>
    </row>
    <row r="903" spans="11:15" x14ac:dyDescent="0.25">
      <c r="K903" s="55"/>
      <c r="O903" s="55"/>
    </row>
    <row r="904" spans="11:15" x14ac:dyDescent="0.25">
      <c r="K904" s="55"/>
      <c r="O904" s="55"/>
    </row>
    <row r="905" spans="11:15" x14ac:dyDescent="0.25">
      <c r="K905" s="55"/>
      <c r="O905" s="55"/>
    </row>
    <row r="906" spans="11:15" x14ac:dyDescent="0.25">
      <c r="K906" s="55"/>
      <c r="O906" s="55"/>
    </row>
    <row r="907" spans="11:15" x14ac:dyDescent="0.25">
      <c r="K907" s="55"/>
      <c r="O907" s="55"/>
    </row>
    <row r="908" spans="11:15" x14ac:dyDescent="0.25">
      <c r="K908" s="55"/>
      <c r="O908" s="55"/>
    </row>
    <row r="909" spans="11:15" x14ac:dyDescent="0.25">
      <c r="K909" s="55"/>
      <c r="O909" s="55"/>
    </row>
    <row r="910" spans="11:15" x14ac:dyDescent="0.25">
      <c r="K910" s="55"/>
      <c r="O910" s="55"/>
    </row>
    <row r="911" spans="11:15" x14ac:dyDescent="0.25">
      <c r="K911" s="55"/>
      <c r="O911" s="55"/>
    </row>
    <row r="912" spans="11:15" x14ac:dyDescent="0.25">
      <c r="K912" s="55"/>
      <c r="O912" s="55"/>
    </row>
    <row r="913" spans="11:15" x14ac:dyDescent="0.25">
      <c r="K913" s="55"/>
      <c r="O913" s="55"/>
    </row>
    <row r="914" spans="11:15" x14ac:dyDescent="0.25">
      <c r="K914" s="55"/>
      <c r="O914" s="55"/>
    </row>
    <row r="915" spans="11:15" x14ac:dyDescent="0.25">
      <c r="K915" s="55"/>
      <c r="O915" s="55"/>
    </row>
    <row r="916" spans="11:15" x14ac:dyDescent="0.25">
      <c r="K916" s="55"/>
      <c r="O916" s="55"/>
    </row>
    <row r="917" spans="11:15" x14ac:dyDescent="0.25">
      <c r="K917" s="55"/>
      <c r="O917" s="55"/>
    </row>
    <row r="918" spans="11:15" x14ac:dyDescent="0.25">
      <c r="K918" s="55"/>
      <c r="O918" s="55"/>
    </row>
    <row r="919" spans="11:15" x14ac:dyDescent="0.25">
      <c r="K919" s="55"/>
      <c r="O919" s="55"/>
    </row>
    <row r="920" spans="11:15" x14ac:dyDescent="0.25">
      <c r="K920" s="55"/>
      <c r="O920" s="55"/>
    </row>
    <row r="921" spans="11:15" x14ac:dyDescent="0.25">
      <c r="K921" s="55"/>
      <c r="O921" s="55"/>
    </row>
    <row r="922" spans="11:15" x14ac:dyDescent="0.25">
      <c r="K922" s="55"/>
      <c r="O922" s="55"/>
    </row>
    <row r="923" spans="11:15" x14ac:dyDescent="0.25">
      <c r="K923" s="55"/>
      <c r="O923" s="55"/>
    </row>
    <row r="924" spans="11:15" x14ac:dyDescent="0.25">
      <c r="K924" s="55"/>
      <c r="O924" s="55"/>
    </row>
    <row r="925" spans="11:15" x14ac:dyDescent="0.25">
      <c r="K925" s="55"/>
      <c r="O925" s="55"/>
    </row>
    <row r="926" spans="11:15" x14ac:dyDescent="0.25">
      <c r="K926" s="55"/>
      <c r="O926" s="55"/>
    </row>
    <row r="927" spans="11:15" x14ac:dyDescent="0.25">
      <c r="K927" s="55"/>
      <c r="O927" s="55"/>
    </row>
    <row r="928" spans="11:15" x14ac:dyDescent="0.25">
      <c r="K928" s="55"/>
      <c r="O928" s="55"/>
    </row>
    <row r="929" spans="11:15" x14ac:dyDescent="0.25">
      <c r="K929" s="55"/>
      <c r="O929" s="55"/>
    </row>
    <row r="930" spans="11:15" x14ac:dyDescent="0.25">
      <c r="K930" s="55"/>
      <c r="O930" s="55"/>
    </row>
    <row r="931" spans="11:15" x14ac:dyDescent="0.25">
      <c r="K931" s="55"/>
      <c r="O931" s="55"/>
    </row>
    <row r="932" spans="11:15" x14ac:dyDescent="0.25">
      <c r="K932" s="55"/>
      <c r="O932" s="55"/>
    </row>
    <row r="933" spans="11:15" x14ac:dyDescent="0.25">
      <c r="K933" s="55"/>
      <c r="O933" s="55"/>
    </row>
    <row r="934" spans="11:15" x14ac:dyDescent="0.25">
      <c r="K934" s="55"/>
      <c r="O934" s="55"/>
    </row>
    <row r="935" spans="11:15" x14ac:dyDescent="0.25">
      <c r="K935" s="55"/>
      <c r="O935" s="55"/>
    </row>
    <row r="936" spans="11:15" x14ac:dyDescent="0.25">
      <c r="K936" s="55"/>
      <c r="O936" s="55"/>
    </row>
    <row r="937" spans="11:15" x14ac:dyDescent="0.25">
      <c r="K937" s="55"/>
      <c r="O937" s="55"/>
    </row>
    <row r="938" spans="11:15" x14ac:dyDescent="0.25">
      <c r="K938" s="55"/>
      <c r="O938" s="55"/>
    </row>
    <row r="939" spans="11:15" x14ac:dyDescent="0.25">
      <c r="K939" s="55"/>
      <c r="O939" s="55"/>
    </row>
    <row r="940" spans="11:15" x14ac:dyDescent="0.25">
      <c r="K940" s="55"/>
      <c r="O940" s="55"/>
    </row>
    <row r="941" spans="11:15" x14ac:dyDescent="0.25">
      <c r="K941" s="55"/>
      <c r="O941" s="55"/>
    </row>
    <row r="942" spans="11:15" x14ac:dyDescent="0.25">
      <c r="K942" s="55"/>
      <c r="O942" s="55"/>
    </row>
    <row r="943" spans="11:15" x14ac:dyDescent="0.25">
      <c r="K943" s="55"/>
      <c r="O943" s="55"/>
    </row>
    <row r="944" spans="11:15" x14ac:dyDescent="0.25">
      <c r="K944" s="55"/>
      <c r="O944" s="55"/>
    </row>
    <row r="945" spans="11:15" x14ac:dyDescent="0.25">
      <c r="K945" s="55"/>
      <c r="O945" s="55"/>
    </row>
    <row r="946" spans="11:15" x14ac:dyDescent="0.25">
      <c r="K946" s="55"/>
      <c r="O946" s="55"/>
    </row>
    <row r="947" spans="11:15" x14ac:dyDescent="0.25">
      <c r="K947" s="55"/>
      <c r="O947" s="55"/>
    </row>
    <row r="948" spans="11:15" x14ac:dyDescent="0.25">
      <c r="K948" s="55"/>
      <c r="O948" s="55"/>
    </row>
    <row r="949" spans="11:15" x14ac:dyDescent="0.25">
      <c r="K949" s="55"/>
      <c r="O949" s="55"/>
    </row>
    <row r="950" spans="11:15" x14ac:dyDescent="0.25">
      <c r="K950" s="55"/>
      <c r="O950" s="55"/>
    </row>
    <row r="951" spans="11:15" x14ac:dyDescent="0.25">
      <c r="K951" s="55"/>
      <c r="O951" s="55"/>
    </row>
    <row r="952" spans="11:15" x14ac:dyDescent="0.25">
      <c r="K952" s="55"/>
      <c r="O952" s="55"/>
    </row>
    <row r="953" spans="11:15" x14ac:dyDescent="0.25">
      <c r="K953" s="55"/>
      <c r="O953" s="55"/>
    </row>
    <row r="954" spans="11:15" x14ac:dyDescent="0.25">
      <c r="K954" s="55"/>
      <c r="O954" s="55"/>
    </row>
    <row r="955" spans="11:15" x14ac:dyDescent="0.25">
      <c r="K955" s="55"/>
      <c r="O955" s="55"/>
    </row>
    <row r="956" spans="11:15" x14ac:dyDescent="0.25">
      <c r="K956" s="55"/>
      <c r="O956" s="55"/>
    </row>
    <row r="957" spans="11:15" x14ac:dyDescent="0.25">
      <c r="K957" s="55"/>
      <c r="O957" s="55"/>
    </row>
    <row r="958" spans="11:15" x14ac:dyDescent="0.25">
      <c r="K958" s="55"/>
      <c r="O958" s="55"/>
    </row>
    <row r="959" spans="11:15" x14ac:dyDescent="0.25">
      <c r="K959" s="55"/>
      <c r="O959" s="55"/>
    </row>
    <row r="960" spans="11:15" x14ac:dyDescent="0.25">
      <c r="K960" s="55"/>
      <c r="O960" s="55"/>
    </row>
    <row r="961" spans="11:15" x14ac:dyDescent="0.25">
      <c r="K961" s="55"/>
      <c r="O961" s="55"/>
    </row>
    <row r="962" spans="11:15" x14ac:dyDescent="0.25">
      <c r="K962" s="55"/>
      <c r="O962" s="55"/>
    </row>
    <row r="963" spans="11:15" x14ac:dyDescent="0.25">
      <c r="K963" s="55"/>
      <c r="O963" s="55"/>
    </row>
    <row r="964" spans="11:15" x14ac:dyDescent="0.25">
      <c r="K964" s="55"/>
      <c r="O964" s="55"/>
    </row>
    <row r="965" spans="11:15" x14ac:dyDescent="0.25">
      <c r="K965" s="55"/>
      <c r="O965" s="55"/>
    </row>
    <row r="966" spans="11:15" x14ac:dyDescent="0.25">
      <c r="K966" s="55"/>
      <c r="O966" s="55"/>
    </row>
    <row r="967" spans="11:15" x14ac:dyDescent="0.25">
      <c r="K967" s="55"/>
      <c r="O967" s="55"/>
    </row>
    <row r="968" spans="11:15" x14ac:dyDescent="0.25">
      <c r="K968" s="55"/>
      <c r="O968" s="55"/>
    </row>
    <row r="969" spans="11:15" x14ac:dyDescent="0.25">
      <c r="K969" s="55"/>
      <c r="O969" s="55"/>
    </row>
    <row r="970" spans="11:15" x14ac:dyDescent="0.25">
      <c r="K970" s="55"/>
      <c r="O970" s="55"/>
    </row>
    <row r="971" spans="11:15" x14ac:dyDescent="0.25">
      <c r="K971" s="55"/>
      <c r="O971" s="55"/>
    </row>
    <row r="972" spans="11:15" x14ac:dyDescent="0.25">
      <c r="K972" s="55"/>
      <c r="O972" s="55"/>
    </row>
    <row r="973" spans="11:15" x14ac:dyDescent="0.25">
      <c r="K973" s="55"/>
      <c r="O973" s="55"/>
    </row>
    <row r="974" spans="11:15" x14ac:dyDescent="0.25">
      <c r="K974" s="55"/>
      <c r="O974" s="55"/>
    </row>
    <row r="975" spans="11:15" x14ac:dyDescent="0.25">
      <c r="K975" s="55"/>
      <c r="O975" s="55"/>
    </row>
    <row r="976" spans="11:15" x14ac:dyDescent="0.25">
      <c r="K976" s="55"/>
      <c r="O976" s="55"/>
    </row>
    <row r="977" spans="11:15" x14ac:dyDescent="0.25">
      <c r="K977" s="55"/>
      <c r="O977" s="55"/>
    </row>
    <row r="978" spans="11:15" x14ac:dyDescent="0.25">
      <c r="K978" s="55"/>
      <c r="O978" s="55"/>
    </row>
    <row r="979" spans="11:15" x14ac:dyDescent="0.25">
      <c r="K979" s="55"/>
      <c r="O979" s="55"/>
    </row>
    <row r="980" spans="11:15" x14ac:dyDescent="0.25">
      <c r="K980" s="55"/>
      <c r="O980" s="55"/>
    </row>
    <row r="981" spans="11:15" x14ac:dyDescent="0.25">
      <c r="K981" s="55"/>
      <c r="O981" s="55"/>
    </row>
    <row r="982" spans="11:15" x14ac:dyDescent="0.25">
      <c r="K982" s="55"/>
      <c r="O982" s="55"/>
    </row>
    <row r="983" spans="11:15" x14ac:dyDescent="0.25">
      <c r="K983" s="55"/>
      <c r="O983" s="55"/>
    </row>
    <row r="984" spans="11:15" x14ac:dyDescent="0.25">
      <c r="K984" s="55"/>
      <c r="O984" s="55"/>
    </row>
    <row r="985" spans="11:15" x14ac:dyDescent="0.25">
      <c r="K985" s="55"/>
      <c r="O985" s="55"/>
    </row>
    <row r="986" spans="11:15" x14ac:dyDescent="0.25">
      <c r="K986" s="55"/>
      <c r="O986" s="55"/>
    </row>
    <row r="987" spans="11:15" x14ac:dyDescent="0.25">
      <c r="K987" s="55"/>
      <c r="O987" s="55"/>
    </row>
    <row r="988" spans="11:15" x14ac:dyDescent="0.25">
      <c r="K988" s="55"/>
      <c r="O988" s="55"/>
    </row>
    <row r="989" spans="11:15" x14ac:dyDescent="0.25">
      <c r="K989" s="55"/>
      <c r="O989" s="55"/>
    </row>
    <row r="990" spans="11:15" x14ac:dyDescent="0.25">
      <c r="K990" s="55"/>
      <c r="O990" s="55"/>
    </row>
    <row r="991" spans="11:15" x14ac:dyDescent="0.25">
      <c r="K991" s="55"/>
      <c r="O991" s="55"/>
    </row>
    <row r="992" spans="11:15" x14ac:dyDescent="0.25">
      <c r="K992" s="55"/>
      <c r="O992" s="55"/>
    </row>
    <row r="993" spans="11:15" x14ac:dyDescent="0.25">
      <c r="K993" s="55"/>
      <c r="O993" s="55"/>
    </row>
    <row r="994" spans="11:15" x14ac:dyDescent="0.25">
      <c r="K994" s="55"/>
      <c r="O994" s="55"/>
    </row>
    <row r="995" spans="11:15" x14ac:dyDescent="0.25">
      <c r="K995" s="55"/>
      <c r="O995" s="55"/>
    </row>
    <row r="996" spans="11:15" x14ac:dyDescent="0.25">
      <c r="K996" s="55"/>
      <c r="O996" s="55"/>
    </row>
    <row r="997" spans="11:15" x14ac:dyDescent="0.25">
      <c r="K997" s="55"/>
      <c r="O997" s="55"/>
    </row>
    <row r="998" spans="11:15" x14ac:dyDescent="0.25">
      <c r="K998" s="55"/>
      <c r="O998" s="55"/>
    </row>
    <row r="999" spans="11:15" x14ac:dyDescent="0.25">
      <c r="K999" s="55"/>
      <c r="O999" s="55"/>
    </row>
    <row r="1000" spans="11:15" x14ac:dyDescent="0.25">
      <c r="K1000" s="55"/>
      <c r="O1000" s="55"/>
    </row>
    <row r="1001" spans="11:15" x14ac:dyDescent="0.25">
      <c r="K1001" s="55"/>
      <c r="O1001" s="55"/>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cd0e3a2-f122-443e-b4e0-7bc831e628e2" xsi:nil="true"/>
    <lcf76f155ced4ddcb4097134ff3c332f xmlns="99cffc49-a527-447c-a431-d0c95ae4386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CC552BD9FE5A1409C98269692B93D2F" ma:contentTypeVersion="15" ma:contentTypeDescription="Create a new document." ma:contentTypeScope="" ma:versionID="d07890649e39da63153e0a6c5b7fb5c6">
  <xsd:schema xmlns:xsd="http://www.w3.org/2001/XMLSchema" xmlns:xs="http://www.w3.org/2001/XMLSchema" xmlns:p="http://schemas.microsoft.com/office/2006/metadata/properties" xmlns:ns2="99cffc49-a527-447c-a431-d0c95ae4386b" xmlns:ns3="2cd0e3a2-f122-443e-b4e0-7bc831e628e2" targetNamespace="http://schemas.microsoft.com/office/2006/metadata/properties" ma:root="true" ma:fieldsID="e26b592a22c4d23defea602470634f2a" ns2:_="" ns3:_="">
    <xsd:import namespace="99cffc49-a527-447c-a431-d0c95ae4386b"/>
    <xsd:import namespace="2cd0e3a2-f122-443e-b4e0-7bc831e628e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cffc49-a527-447c-a431-d0c95ae4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f1c258c-cfe4-4d0a-8fd9-d7c5ce6612f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d0e3a2-f122-443e-b4e0-7bc831e628e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d92f894-c439-475c-8e1b-7e796c9c3fbc}" ma:internalName="TaxCatchAll" ma:showField="CatchAllData" ma:web="2cd0e3a2-f122-443e-b4e0-7bc831e628e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E29F32-CAB8-4ECA-A978-3873F4B817AF}">
  <ds:schemaRefs>
    <ds:schemaRef ds:uri="http://purl.org/dc/terms/"/>
    <ds:schemaRef ds:uri="e8af821d-4ae8-4692-84c2-14a15f4c172e"/>
    <ds:schemaRef ds:uri="http://schemas.openxmlformats.org/package/2006/metadata/core-propertie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elements/1.1/"/>
    <ds:schemaRef ds:uri="2cd0e3a2-f122-443e-b4e0-7bc831e628e2"/>
    <ds:schemaRef ds:uri="99cffc49-a527-447c-a431-d0c95ae4386b"/>
  </ds:schemaRefs>
</ds:datastoreItem>
</file>

<file path=customXml/itemProps2.xml><?xml version="1.0" encoding="utf-8"?>
<ds:datastoreItem xmlns:ds="http://schemas.openxmlformats.org/officeDocument/2006/customXml" ds:itemID="{63DFFBC4-39D0-4C65-BC12-20E327D10B14}">
  <ds:schemaRefs>
    <ds:schemaRef ds:uri="http://schemas.microsoft.com/sharepoint/v3/contenttype/forms"/>
  </ds:schemaRefs>
</ds:datastoreItem>
</file>

<file path=customXml/itemProps3.xml><?xml version="1.0" encoding="utf-8"?>
<ds:datastoreItem xmlns:ds="http://schemas.openxmlformats.org/officeDocument/2006/customXml" ds:itemID="{9CB92B98-D78D-44FF-AE8B-47F462605D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cffc49-a527-447c-a431-d0c95ae4386b"/>
    <ds:schemaRef ds:uri="2cd0e3a2-f122-443e-b4e0-7bc831e628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Exhibit_B_-_Discount_Sheet</vt:lpstr>
      <vt:lpstr>Exhibit_A_-_Cost_Sheet</vt:lpstr>
      <vt:lpstr>Work Checklist</vt:lpstr>
      <vt:lpstr>Lifecycle Verification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Brenda Morris</dc:creator>
  <cp:keywords/>
  <dc:description/>
  <cp:lastModifiedBy>Mary Aldridge</cp:lastModifiedBy>
  <cp:revision/>
  <dcterms:created xsi:type="dcterms:W3CDTF">2020-01-15T14:21:36Z</dcterms:created>
  <dcterms:modified xsi:type="dcterms:W3CDTF">2026-10-14T17:36:35Z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0x0101004CC552BD9FE5A1409C98269692B93D2F</vt:lpwstr>
  </property>
  <property fmtid="{D5CDD505-2E9C-101B-9397-08002B2CF9AE}" pid="3" name="MSIP_Label_460f4a70-4b6c-4bd4-a002-31edb9c00abe_Enabled">
    <vt:lpwstr>true</vt:lpwstr>
  </property>
  <property fmtid="{D5CDD505-2E9C-101B-9397-08002B2CF9AE}" pid="4" name="MSIP_Label_460f4a70-4b6c-4bd4-a002-31edb9c00abe_SetDate">
    <vt:lpwstr>2025-01-30T14:46:44Z</vt:lpwstr>
  </property>
  <property fmtid="{D5CDD505-2E9C-101B-9397-08002B2CF9AE}" pid="5" name="MSIP_Label_460f4a70-4b6c-4bd4-a002-31edb9c00abe_Method">
    <vt:lpwstr>Standard</vt:lpwstr>
  </property>
  <property fmtid="{D5CDD505-2E9C-101B-9397-08002B2CF9AE}" pid="6" name="MSIP_Label_460f4a70-4b6c-4bd4-a002-31edb9c00abe_Name">
    <vt:lpwstr>General</vt:lpwstr>
  </property>
  <property fmtid="{D5CDD505-2E9C-101B-9397-08002B2CF9AE}" pid="7" name="MSIP_Label_460f4a70-4b6c-4bd4-a002-31edb9c00abe_SiteId">
    <vt:lpwstr>e019b04b-330c-467a-8bae-09fb17374d6a</vt:lpwstr>
  </property>
  <property fmtid="{D5CDD505-2E9C-101B-9397-08002B2CF9AE}" pid="8" name="MSIP_Label_460f4a70-4b6c-4bd4-a002-31edb9c00abe_ActionId">
    <vt:lpwstr>0b4a90f5-480d-4a5b-99cc-cc093d848dde</vt:lpwstr>
  </property>
  <property fmtid="{D5CDD505-2E9C-101B-9397-08002B2CF9AE}" pid="9" name="MSIP_Label_460f4a70-4b6c-4bd4-a002-31edb9c00abe_ContentBits">
    <vt:lpwstr>0</vt:lpwstr>
  </property>
  <property fmtid="{D5CDD505-2E9C-101B-9397-08002B2CF9AE}" pid="10" name="MediaServiceImageTags">
    <vt:lpwstr/>
  </property>
</Properties>
</file>