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defaultThemeVersion="166925"/>
  <mc:AlternateContent xmlns:mc="http://schemas.openxmlformats.org/markup-compatibility/2006">
    <mc:Choice Requires="x15">
      <x15ac:absPath xmlns:x15ac="http://schemas.microsoft.com/office/spreadsheetml/2010/11/ac" url="https://iu13org.sharepoint.com/sites/WAN_Procurement/Shared Documents/General/2026/267-007 WAN Consortium/Preparation/Master Copy/"/>
    </mc:Choice>
  </mc:AlternateContent>
  <xr:revisionPtr revIDLastSave="3805" documentId="13_ncr:1_{40604A58-6D98-214F-8D85-9E09379EED32}" xr6:coauthVersionLast="47" xr6:coauthVersionMax="47" xr10:uidLastSave="{AB9A10DB-F746-C64E-ABE0-79CC659DAE8D}"/>
  <bookViews>
    <workbookView xWindow="1340" yWindow="600" windowWidth="36720" windowHeight="19580" xr2:uid="{67F5FA01-ED58-1946-8E77-16F95850E2EA}"/>
  </bookViews>
  <sheets>
    <sheet name="Circuit Proposals" sheetId="1" r:id="rId1"/>
    <sheet name="Equipment Proposals" sheetId="5" r:id="rId2"/>
    <sheet name="Locations Needing Service" sheetId="4" r:id="rId3"/>
    <sheet name="A-Locations List" sheetId="3" r:id="rId4"/>
    <sheet name="Special Construction Worksheet"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3" i="5" l="1"/>
  <c r="I102" i="5"/>
  <c r="I101" i="5"/>
  <c r="I100" i="5"/>
  <c r="I99" i="5"/>
  <c r="I98" i="5"/>
  <c r="I97" i="5"/>
  <c r="I96" i="5"/>
  <c r="I95" i="5"/>
  <c r="I94" i="5"/>
  <c r="I93" i="5"/>
  <c r="I74" i="5"/>
  <c r="I75" i="5"/>
  <c r="I126" i="5"/>
  <c r="I125" i="5"/>
  <c r="I124" i="5"/>
  <c r="I123" i="5"/>
  <c r="I122" i="5"/>
  <c r="I121" i="5"/>
  <c r="I120" i="5"/>
  <c r="I119" i="5"/>
  <c r="I118" i="5"/>
  <c r="I104" i="5" l="1"/>
  <c r="I127" i="5"/>
  <c r="AE163" i="1" l="1"/>
  <c r="Y163" i="1"/>
  <c r="S163" i="1"/>
  <c r="M163" i="1"/>
  <c r="AE162" i="1"/>
  <c r="Y162" i="1"/>
  <c r="S162" i="1"/>
  <c r="M162" i="1"/>
  <c r="AE161" i="1"/>
  <c r="Y161" i="1"/>
  <c r="S161" i="1"/>
  <c r="M161" i="1"/>
  <c r="AF160" i="1"/>
  <c r="AE160" i="1"/>
  <c r="Y160" i="1"/>
  <c r="S160" i="1"/>
  <c r="M160" i="1"/>
  <c r="AF99" i="1"/>
  <c r="AE102" i="1"/>
  <c r="Y102" i="1"/>
  <c r="S102" i="1"/>
  <c r="M102" i="1"/>
  <c r="AE101" i="1"/>
  <c r="Y101" i="1"/>
  <c r="S101" i="1"/>
  <c r="M101" i="1"/>
  <c r="AE100" i="1"/>
  <c r="Y100" i="1"/>
  <c r="S100" i="1"/>
  <c r="M100" i="1"/>
  <c r="AE99" i="1"/>
  <c r="Y99" i="1"/>
  <c r="S99" i="1"/>
  <c r="M99" i="1"/>
  <c r="AF123" i="1" l="1"/>
  <c r="AE123" i="1"/>
  <c r="Y123" i="1"/>
  <c r="S123" i="1"/>
  <c r="M123" i="1"/>
  <c r="AE204" i="1"/>
  <c r="Y204" i="1"/>
  <c r="S204" i="1"/>
  <c r="M204" i="1"/>
  <c r="AE203" i="1"/>
  <c r="Y203" i="1"/>
  <c r="S203" i="1"/>
  <c r="M203" i="1"/>
  <c r="AE202" i="1"/>
  <c r="Y202" i="1"/>
  <c r="S202" i="1"/>
  <c r="M202" i="1"/>
  <c r="AF201" i="1"/>
  <c r="AE201" i="1"/>
  <c r="Y201" i="1"/>
  <c r="S201" i="1"/>
  <c r="M201" i="1"/>
  <c r="AE200" i="1"/>
  <c r="Y200" i="1"/>
  <c r="S200" i="1"/>
  <c r="M200" i="1"/>
  <c r="AE199" i="1"/>
  <c r="Y199" i="1"/>
  <c r="S199" i="1"/>
  <c r="M199" i="1"/>
  <c r="AE198" i="1"/>
  <c r="Y198" i="1"/>
  <c r="S198" i="1"/>
  <c r="M198" i="1"/>
  <c r="AF197" i="1"/>
  <c r="AE197" i="1"/>
  <c r="Y197" i="1"/>
  <c r="S197" i="1"/>
  <c r="M197" i="1"/>
  <c r="AE196" i="1"/>
  <c r="Y196" i="1"/>
  <c r="S196" i="1"/>
  <c r="M196" i="1"/>
  <c r="AE195" i="1"/>
  <c r="Y195" i="1"/>
  <c r="S195" i="1"/>
  <c r="M195" i="1"/>
  <c r="AE194" i="1"/>
  <c r="Y194" i="1"/>
  <c r="S194" i="1"/>
  <c r="M194" i="1"/>
  <c r="AF193" i="1"/>
  <c r="AE193" i="1"/>
  <c r="Y193" i="1"/>
  <c r="S193" i="1"/>
  <c r="M193" i="1"/>
  <c r="AE184" i="1"/>
  <c r="Y184" i="1"/>
  <c r="S184" i="1"/>
  <c r="M184" i="1"/>
  <c r="AE183" i="1"/>
  <c r="Y183" i="1"/>
  <c r="S183" i="1"/>
  <c r="M183" i="1"/>
  <c r="AE182" i="1"/>
  <c r="Y182" i="1"/>
  <c r="S182" i="1"/>
  <c r="M182" i="1"/>
  <c r="AF181" i="1"/>
  <c r="AE181" i="1"/>
  <c r="Y181" i="1"/>
  <c r="S181" i="1"/>
  <c r="M181" i="1"/>
  <c r="AE180" i="1"/>
  <c r="Y180" i="1"/>
  <c r="S180" i="1"/>
  <c r="M180" i="1"/>
  <c r="AE179" i="1"/>
  <c r="Y179" i="1"/>
  <c r="S179" i="1"/>
  <c r="M179" i="1"/>
  <c r="AE178" i="1"/>
  <c r="Y178" i="1"/>
  <c r="S178" i="1"/>
  <c r="M178" i="1"/>
  <c r="AF177" i="1"/>
  <c r="AE177" i="1"/>
  <c r="Y177" i="1"/>
  <c r="S177" i="1"/>
  <c r="M177" i="1"/>
  <c r="AE176" i="1"/>
  <c r="Y176" i="1"/>
  <c r="S176" i="1"/>
  <c r="M176" i="1"/>
  <c r="AE175" i="1"/>
  <c r="Y175" i="1"/>
  <c r="S175" i="1"/>
  <c r="M175" i="1"/>
  <c r="AE174" i="1"/>
  <c r="Y174" i="1"/>
  <c r="S174" i="1"/>
  <c r="M174" i="1"/>
  <c r="AF173" i="1"/>
  <c r="AE173" i="1"/>
  <c r="Y173" i="1"/>
  <c r="S173" i="1"/>
  <c r="M173" i="1"/>
  <c r="AE172" i="1"/>
  <c r="Y172" i="1"/>
  <c r="S172" i="1"/>
  <c r="M172" i="1"/>
  <c r="AE171" i="1"/>
  <c r="Y171" i="1"/>
  <c r="S171" i="1"/>
  <c r="M171" i="1"/>
  <c r="AE170" i="1"/>
  <c r="Y170" i="1"/>
  <c r="S170" i="1"/>
  <c r="M170" i="1"/>
  <c r="AF169" i="1"/>
  <c r="AE169" i="1"/>
  <c r="Y169" i="1"/>
  <c r="S169" i="1"/>
  <c r="M169" i="1"/>
  <c r="AE159" i="1"/>
  <c r="Y159" i="1"/>
  <c r="S159" i="1"/>
  <c r="M159" i="1"/>
  <c r="AE158" i="1"/>
  <c r="Y158" i="1"/>
  <c r="S158" i="1"/>
  <c r="M158" i="1"/>
  <c r="AE157" i="1"/>
  <c r="Y157" i="1"/>
  <c r="S157" i="1"/>
  <c r="M157" i="1"/>
  <c r="AF156" i="1"/>
  <c r="AE156" i="1"/>
  <c r="Y156" i="1"/>
  <c r="S156" i="1"/>
  <c r="M156" i="1"/>
  <c r="AE155" i="1"/>
  <c r="Y155" i="1"/>
  <c r="S155" i="1"/>
  <c r="M155" i="1"/>
  <c r="AE154" i="1"/>
  <c r="Y154" i="1"/>
  <c r="S154" i="1"/>
  <c r="M154" i="1"/>
  <c r="AE153" i="1"/>
  <c r="Y153" i="1"/>
  <c r="S153" i="1"/>
  <c r="M153" i="1"/>
  <c r="AE152" i="1"/>
  <c r="Y152" i="1"/>
  <c r="S152" i="1"/>
  <c r="M152" i="1"/>
  <c r="AE151" i="1"/>
  <c r="Y151" i="1"/>
  <c r="S151" i="1"/>
  <c r="M151" i="1"/>
  <c r="AE150" i="1"/>
  <c r="Y150" i="1"/>
  <c r="S150" i="1"/>
  <c r="M150" i="1"/>
  <c r="AE149" i="1"/>
  <c r="Y149" i="1"/>
  <c r="S149" i="1"/>
  <c r="M149" i="1"/>
  <c r="AF148" i="1"/>
  <c r="AE148" i="1"/>
  <c r="Y148" i="1"/>
  <c r="S148" i="1"/>
  <c r="M148" i="1"/>
  <c r="AE135" i="1"/>
  <c r="Y135" i="1"/>
  <c r="S135" i="1"/>
  <c r="M135" i="1"/>
  <c r="AE134" i="1"/>
  <c r="Y134" i="1"/>
  <c r="S134" i="1"/>
  <c r="M134" i="1"/>
  <c r="AE133" i="1"/>
  <c r="Y133" i="1"/>
  <c r="S133" i="1"/>
  <c r="M133" i="1"/>
  <c r="AE132" i="1"/>
  <c r="Y132" i="1"/>
  <c r="S132" i="1"/>
  <c r="M132" i="1"/>
  <c r="AE131" i="1"/>
  <c r="Y131" i="1"/>
  <c r="S131" i="1"/>
  <c r="M131" i="1"/>
  <c r="AE130" i="1"/>
  <c r="Y130" i="1"/>
  <c r="S130" i="1"/>
  <c r="M130" i="1"/>
  <c r="AE129" i="1"/>
  <c r="Y129" i="1"/>
  <c r="S129" i="1"/>
  <c r="M129" i="1"/>
  <c r="AF128" i="1"/>
  <c r="AE128" i="1"/>
  <c r="Y128" i="1"/>
  <c r="S128" i="1"/>
  <c r="M128" i="1"/>
  <c r="AE143" i="1"/>
  <c r="Y143" i="1"/>
  <c r="S143" i="1"/>
  <c r="M143" i="1"/>
  <c r="AE142" i="1"/>
  <c r="Y142" i="1"/>
  <c r="S142" i="1"/>
  <c r="M142" i="1"/>
  <c r="AE141" i="1"/>
  <c r="Y141" i="1"/>
  <c r="S141" i="1"/>
  <c r="M141" i="1"/>
  <c r="AF140" i="1"/>
  <c r="AE140" i="1"/>
  <c r="Y140" i="1"/>
  <c r="S140" i="1"/>
  <c r="M140" i="1"/>
  <c r="AE139" i="1"/>
  <c r="Y139" i="1"/>
  <c r="S139" i="1"/>
  <c r="M139" i="1"/>
  <c r="AE138" i="1"/>
  <c r="Y138" i="1"/>
  <c r="S138" i="1"/>
  <c r="M138" i="1"/>
  <c r="AE137" i="1"/>
  <c r="Y137" i="1"/>
  <c r="S137" i="1"/>
  <c r="M137" i="1"/>
  <c r="AF136" i="1"/>
  <c r="AE136" i="1"/>
  <c r="Y136" i="1"/>
  <c r="S136" i="1"/>
  <c r="M136" i="1"/>
  <c r="AE127" i="1"/>
  <c r="Y127" i="1"/>
  <c r="S127" i="1"/>
  <c r="M127" i="1"/>
  <c r="AE126" i="1"/>
  <c r="Y126" i="1"/>
  <c r="S126" i="1"/>
  <c r="M126" i="1"/>
  <c r="AE125" i="1"/>
  <c r="Y125" i="1"/>
  <c r="S125" i="1"/>
  <c r="M125" i="1"/>
  <c r="AF124" i="1"/>
  <c r="AE124" i="1"/>
  <c r="Y124" i="1"/>
  <c r="S124" i="1"/>
  <c r="M124" i="1"/>
  <c r="AE192" i="1"/>
  <c r="Y192" i="1"/>
  <c r="S192" i="1"/>
  <c r="M192" i="1"/>
  <c r="AE191" i="1"/>
  <c r="Y191" i="1"/>
  <c r="S191" i="1"/>
  <c r="M191" i="1"/>
  <c r="AE190" i="1"/>
  <c r="Y190" i="1"/>
  <c r="S190" i="1"/>
  <c r="M190" i="1"/>
  <c r="AE189" i="1"/>
  <c r="Y189" i="1"/>
  <c r="S189" i="1"/>
  <c r="M189" i="1"/>
  <c r="AE188" i="1"/>
  <c r="Y188" i="1"/>
  <c r="S188" i="1"/>
  <c r="M188" i="1"/>
  <c r="AE187" i="1"/>
  <c r="Y187" i="1"/>
  <c r="S187" i="1"/>
  <c r="M187" i="1"/>
  <c r="AE186" i="1"/>
  <c r="Y186" i="1"/>
  <c r="S186" i="1"/>
  <c r="M186" i="1"/>
  <c r="AF185" i="1"/>
  <c r="AE185" i="1"/>
  <c r="Y185" i="1"/>
  <c r="S185" i="1"/>
  <c r="M185" i="1"/>
  <c r="AE212" i="1"/>
  <c r="Y212" i="1"/>
  <c r="S212" i="1"/>
  <c r="M212" i="1"/>
  <c r="AE211" i="1"/>
  <c r="Y211" i="1"/>
  <c r="S211" i="1"/>
  <c r="M211" i="1"/>
  <c r="AE210" i="1"/>
  <c r="Y210" i="1"/>
  <c r="S210" i="1"/>
  <c r="M210" i="1"/>
  <c r="AE209" i="1"/>
  <c r="Y209" i="1"/>
  <c r="S209" i="1"/>
  <c r="M209" i="1"/>
  <c r="AE208" i="1"/>
  <c r="Y208" i="1"/>
  <c r="S208" i="1"/>
  <c r="M208" i="1"/>
  <c r="AE207" i="1"/>
  <c r="Y207" i="1"/>
  <c r="S207" i="1"/>
  <c r="M207" i="1"/>
  <c r="AE206" i="1"/>
  <c r="Y206" i="1"/>
  <c r="S206" i="1"/>
  <c r="M206" i="1"/>
  <c r="AF205" i="1"/>
  <c r="AE205" i="1"/>
  <c r="Y205" i="1"/>
  <c r="S205" i="1"/>
  <c r="M205" i="1"/>
  <c r="AE147" i="1"/>
  <c r="Y147" i="1"/>
  <c r="S147" i="1"/>
  <c r="M147" i="1"/>
  <c r="AE146" i="1"/>
  <c r="Y146" i="1"/>
  <c r="S146" i="1"/>
  <c r="M146" i="1"/>
  <c r="AE145" i="1"/>
  <c r="Y145" i="1"/>
  <c r="S145" i="1"/>
  <c r="M145" i="1"/>
  <c r="AF144" i="1"/>
  <c r="AE144" i="1"/>
  <c r="Y144" i="1"/>
  <c r="S144" i="1"/>
  <c r="M144" i="1"/>
  <c r="AF281" i="1"/>
  <c r="AF280" i="1"/>
  <c r="AF279" i="1"/>
  <c r="AF276" i="1"/>
  <c r="AF275" i="1"/>
  <c r="AF274" i="1"/>
  <c r="AE276" i="1"/>
  <c r="Y276" i="1"/>
  <c r="S276" i="1"/>
  <c r="M276" i="1"/>
  <c r="AE275" i="1"/>
  <c r="Y275" i="1"/>
  <c r="S275" i="1"/>
  <c r="M275" i="1"/>
  <c r="AE274" i="1"/>
  <c r="Y274" i="1"/>
  <c r="S274" i="1"/>
  <c r="M274" i="1"/>
  <c r="AF273" i="1"/>
  <c r="AE273" i="1"/>
  <c r="Y273" i="1"/>
  <c r="S273" i="1"/>
  <c r="M273" i="1"/>
  <c r="AE279" i="1"/>
  <c r="Y279" i="1"/>
  <c r="S279" i="1"/>
  <c r="M279" i="1"/>
  <c r="AF278" i="1"/>
  <c r="AE278" i="1"/>
  <c r="Y278" i="1"/>
  <c r="S278" i="1"/>
  <c r="M278" i="1"/>
  <c r="AF277" i="1"/>
  <c r="AE277" i="1"/>
  <c r="Y277" i="1"/>
  <c r="S277" i="1"/>
  <c r="M277" i="1"/>
  <c r="AF270" i="1"/>
  <c r="AF271" i="1"/>
  <c r="AE270" i="1"/>
  <c r="Y270" i="1"/>
  <c r="S270" i="1"/>
  <c r="M270" i="1"/>
  <c r="AF282" i="1"/>
  <c r="AE282" i="1"/>
  <c r="Y282" i="1"/>
  <c r="S282" i="1"/>
  <c r="M282" i="1"/>
  <c r="AE281" i="1"/>
  <c r="Y281" i="1"/>
  <c r="S281" i="1"/>
  <c r="M281" i="1"/>
  <c r="AE280" i="1"/>
  <c r="Y280" i="1"/>
  <c r="S280" i="1"/>
  <c r="M280" i="1"/>
  <c r="AF272" i="1"/>
  <c r="AE272" i="1"/>
  <c r="Y272" i="1"/>
  <c r="S272" i="1"/>
  <c r="M272" i="1"/>
  <c r="AE271" i="1"/>
  <c r="Y271" i="1"/>
  <c r="S271" i="1"/>
  <c r="M271" i="1"/>
  <c r="AF297" i="1"/>
  <c r="AE297" i="1"/>
  <c r="Y297" i="1"/>
  <c r="S297" i="1"/>
  <c r="M297" i="1"/>
  <c r="AF296" i="1"/>
  <c r="AE296" i="1"/>
  <c r="Y296" i="1"/>
  <c r="S296" i="1"/>
  <c r="M296" i="1"/>
  <c r="AF295" i="1"/>
  <c r="AE295" i="1"/>
  <c r="Y295" i="1"/>
  <c r="S295" i="1"/>
  <c r="M295" i="1"/>
  <c r="AF298" i="1"/>
  <c r="AE298" i="1"/>
  <c r="Y298" i="1"/>
  <c r="S298" i="1"/>
  <c r="M298" i="1"/>
  <c r="AF294" i="1"/>
  <c r="AE294" i="1"/>
  <c r="Y294" i="1"/>
  <c r="S294" i="1"/>
  <c r="M294" i="1"/>
  <c r="AF293" i="1"/>
  <c r="AE293" i="1"/>
  <c r="Y293" i="1"/>
  <c r="S293" i="1"/>
  <c r="M293" i="1"/>
  <c r="AF288" i="1" l="1"/>
  <c r="AE255" i="1"/>
  <c r="Y255" i="1"/>
  <c r="S255" i="1"/>
  <c r="M255" i="1"/>
  <c r="AE254" i="1"/>
  <c r="Y254" i="1"/>
  <c r="S254" i="1"/>
  <c r="M254" i="1"/>
  <c r="AE253" i="1"/>
  <c r="Y253" i="1"/>
  <c r="S253" i="1"/>
  <c r="M253" i="1"/>
  <c r="AE252" i="1"/>
  <c r="Y252" i="1"/>
  <c r="S252" i="1"/>
  <c r="M252" i="1"/>
  <c r="AE251" i="1"/>
  <c r="Y251" i="1"/>
  <c r="S251" i="1"/>
  <c r="M251" i="1"/>
  <c r="AF250" i="1"/>
  <c r="AE250" i="1"/>
  <c r="Y250" i="1"/>
  <c r="S250" i="1"/>
  <c r="M250" i="1"/>
  <c r="AE249" i="1"/>
  <c r="Y249" i="1"/>
  <c r="S249" i="1"/>
  <c r="M249" i="1"/>
  <c r="AE248" i="1"/>
  <c r="Y248" i="1"/>
  <c r="S248" i="1"/>
  <c r="M248" i="1"/>
  <c r="AE247" i="1"/>
  <c r="Y247" i="1"/>
  <c r="S247" i="1"/>
  <c r="M247" i="1"/>
  <c r="AE246" i="1"/>
  <c r="Y246" i="1"/>
  <c r="S246" i="1"/>
  <c r="M246" i="1"/>
  <c r="AE245" i="1"/>
  <c r="Y245" i="1"/>
  <c r="S245" i="1"/>
  <c r="M245" i="1"/>
  <c r="AF244" i="1"/>
  <c r="AE244" i="1"/>
  <c r="Y244" i="1"/>
  <c r="S244" i="1"/>
  <c r="M244" i="1"/>
  <c r="AE235" i="1"/>
  <c r="Y235" i="1"/>
  <c r="S235" i="1"/>
  <c r="M235" i="1"/>
  <c r="AE234" i="1"/>
  <c r="Y234" i="1"/>
  <c r="S234" i="1"/>
  <c r="M234" i="1"/>
  <c r="AE233" i="1"/>
  <c r="Y233" i="1"/>
  <c r="S233" i="1"/>
  <c r="M233" i="1"/>
  <c r="AE232" i="1"/>
  <c r="Y232" i="1"/>
  <c r="S232" i="1"/>
  <c r="M232" i="1"/>
  <c r="AE231" i="1"/>
  <c r="Y231" i="1"/>
  <c r="S231" i="1"/>
  <c r="M231" i="1"/>
  <c r="AF230" i="1"/>
  <c r="AE230" i="1"/>
  <c r="Y230" i="1"/>
  <c r="S230" i="1"/>
  <c r="M230" i="1"/>
  <c r="M238" i="1"/>
  <c r="S238" i="1"/>
  <c r="Y238" i="1"/>
  <c r="AE238" i="1"/>
  <c r="M239" i="1"/>
  <c r="S239" i="1"/>
  <c r="Y239" i="1"/>
  <c r="AE239" i="1"/>
  <c r="M240" i="1"/>
  <c r="S240" i="1"/>
  <c r="Y240" i="1"/>
  <c r="AE240" i="1"/>
  <c r="M241" i="1"/>
  <c r="S241" i="1"/>
  <c r="Y241" i="1"/>
  <c r="AE241" i="1"/>
  <c r="AF292" i="1"/>
  <c r="AE292" i="1"/>
  <c r="Y292" i="1"/>
  <c r="S292" i="1"/>
  <c r="M292" i="1"/>
  <c r="AE291" i="1"/>
  <c r="Y291" i="1"/>
  <c r="S291" i="1"/>
  <c r="M291" i="1"/>
  <c r="AE290" i="1"/>
  <c r="Y290" i="1"/>
  <c r="S290" i="1"/>
  <c r="M290" i="1"/>
  <c r="AE289" i="1"/>
  <c r="Y289" i="1"/>
  <c r="S289" i="1"/>
  <c r="M289" i="1"/>
  <c r="AE288" i="1"/>
  <c r="Y288" i="1"/>
  <c r="S288" i="1"/>
  <c r="M288" i="1"/>
  <c r="AF91" i="1"/>
  <c r="AE93" i="1"/>
  <c r="Y93" i="1"/>
  <c r="S93" i="1"/>
  <c r="M93" i="1"/>
  <c r="AE92" i="1"/>
  <c r="Y92" i="1"/>
  <c r="S92" i="1"/>
  <c r="M92" i="1"/>
  <c r="AE91" i="1"/>
  <c r="Y91" i="1"/>
  <c r="S91" i="1"/>
  <c r="M91" i="1"/>
  <c r="AE117" i="1"/>
  <c r="Y117" i="1"/>
  <c r="S117" i="1"/>
  <c r="M117" i="1"/>
  <c r="AE116" i="1"/>
  <c r="Y116" i="1"/>
  <c r="S116" i="1"/>
  <c r="M116" i="1"/>
  <c r="AE115" i="1"/>
  <c r="Y115" i="1"/>
  <c r="S115" i="1"/>
  <c r="M115" i="1"/>
  <c r="AE114" i="1"/>
  <c r="Y114" i="1"/>
  <c r="S114" i="1"/>
  <c r="M114" i="1"/>
  <c r="AF113" i="1"/>
  <c r="AE113" i="1"/>
  <c r="Y113" i="1"/>
  <c r="S113" i="1"/>
  <c r="M113" i="1"/>
  <c r="AE90" i="1"/>
  <c r="Y90" i="1"/>
  <c r="S90" i="1"/>
  <c r="M90" i="1"/>
  <c r="AE89" i="1"/>
  <c r="Y89" i="1"/>
  <c r="S89" i="1"/>
  <c r="M89" i="1"/>
  <c r="AE88" i="1"/>
  <c r="Y88" i="1"/>
  <c r="S88" i="1"/>
  <c r="M88" i="1"/>
  <c r="AF87" i="1"/>
  <c r="AE87" i="1"/>
  <c r="Y87" i="1"/>
  <c r="S87" i="1"/>
  <c r="M87" i="1"/>
  <c r="AE82" i="1"/>
  <c r="Y82" i="1"/>
  <c r="S82" i="1"/>
  <c r="M82" i="1"/>
  <c r="AE81" i="1"/>
  <c r="Y81" i="1"/>
  <c r="S81" i="1"/>
  <c r="M81" i="1"/>
  <c r="AE80" i="1"/>
  <c r="Y80" i="1"/>
  <c r="S80" i="1"/>
  <c r="M80" i="1"/>
  <c r="AE79" i="1"/>
  <c r="Y79" i="1"/>
  <c r="S79" i="1"/>
  <c r="M79" i="1"/>
  <c r="AE107" i="1"/>
  <c r="Y107" i="1"/>
  <c r="S107" i="1"/>
  <c r="M107" i="1"/>
  <c r="AE106" i="1"/>
  <c r="Y106" i="1"/>
  <c r="S106" i="1"/>
  <c r="M106" i="1"/>
  <c r="AE105" i="1"/>
  <c r="Y105" i="1"/>
  <c r="S105" i="1"/>
  <c r="M105" i="1"/>
  <c r="AE104" i="1"/>
  <c r="Y104" i="1"/>
  <c r="S104" i="1"/>
  <c r="M104" i="1"/>
  <c r="AE103" i="1"/>
  <c r="Y103" i="1"/>
  <c r="S103" i="1"/>
  <c r="M103" i="1"/>
  <c r="AE98" i="1"/>
  <c r="Y98" i="1"/>
  <c r="S98" i="1"/>
  <c r="M98" i="1"/>
  <c r="AE97" i="1"/>
  <c r="Y97" i="1"/>
  <c r="S97" i="1"/>
  <c r="M97" i="1"/>
  <c r="AE96" i="1"/>
  <c r="Y96" i="1"/>
  <c r="S96" i="1"/>
  <c r="M96" i="1"/>
  <c r="AE95" i="1"/>
  <c r="Y95" i="1"/>
  <c r="S95" i="1"/>
  <c r="M95" i="1"/>
  <c r="AF94" i="1"/>
  <c r="AE94" i="1"/>
  <c r="Y94" i="1"/>
  <c r="S94" i="1"/>
  <c r="M94" i="1"/>
  <c r="AE112" i="1"/>
  <c r="Y112" i="1"/>
  <c r="S112" i="1"/>
  <c r="M112" i="1"/>
  <c r="AE111" i="1"/>
  <c r="Y111" i="1"/>
  <c r="S111" i="1"/>
  <c r="M111" i="1"/>
  <c r="AE110" i="1"/>
  <c r="Y110" i="1"/>
  <c r="S110" i="1"/>
  <c r="M110" i="1"/>
  <c r="AE109" i="1"/>
  <c r="Y109" i="1"/>
  <c r="S109" i="1"/>
  <c r="M109" i="1"/>
  <c r="AF108" i="1"/>
  <c r="AE108" i="1"/>
  <c r="Y108" i="1"/>
  <c r="S108" i="1"/>
  <c r="M108" i="1"/>
  <c r="AE37" i="1"/>
  <c r="Y37" i="1"/>
  <c r="S37" i="1"/>
  <c r="M37" i="1"/>
  <c r="AE36" i="1"/>
  <c r="Y36" i="1"/>
  <c r="S36" i="1"/>
  <c r="M36" i="1"/>
  <c r="AE35" i="1"/>
  <c r="Y35" i="1"/>
  <c r="S35" i="1"/>
  <c r="M35" i="1"/>
  <c r="AE34" i="1"/>
  <c r="Y34" i="1"/>
  <c r="S34" i="1"/>
  <c r="M34" i="1"/>
  <c r="AE33" i="1"/>
  <c r="Y33" i="1"/>
  <c r="S33" i="1"/>
  <c r="M33" i="1"/>
  <c r="AE32" i="1"/>
  <c r="Y32" i="1"/>
  <c r="S32" i="1"/>
  <c r="M32" i="1"/>
  <c r="AF38" i="1"/>
  <c r="AE52" i="1"/>
  <c r="Y52" i="1"/>
  <c r="S52" i="1"/>
  <c r="M52" i="1"/>
  <c r="AE51" i="1"/>
  <c r="Y51" i="1"/>
  <c r="S51" i="1"/>
  <c r="M51" i="1"/>
  <c r="AE50" i="1"/>
  <c r="Y50" i="1"/>
  <c r="S50" i="1"/>
  <c r="M50" i="1"/>
  <c r="AE49" i="1"/>
  <c r="Y49" i="1"/>
  <c r="S49" i="1"/>
  <c r="M49" i="1"/>
  <c r="AE48" i="1"/>
  <c r="Y48" i="1"/>
  <c r="S48" i="1"/>
  <c r="M48" i="1"/>
  <c r="AE47" i="1"/>
  <c r="Y47" i="1"/>
  <c r="S47" i="1"/>
  <c r="M47" i="1"/>
  <c r="AE46" i="1"/>
  <c r="Y46" i="1"/>
  <c r="S46" i="1"/>
  <c r="M46" i="1"/>
  <c r="AE45" i="1"/>
  <c r="Y45" i="1"/>
  <c r="S45" i="1"/>
  <c r="M45" i="1"/>
  <c r="AE44" i="1"/>
  <c r="Y44" i="1"/>
  <c r="S44" i="1"/>
  <c r="M44" i="1"/>
  <c r="AE43" i="1"/>
  <c r="Y43" i="1"/>
  <c r="S43" i="1"/>
  <c r="M43" i="1"/>
  <c r="AE42" i="1"/>
  <c r="Y42" i="1"/>
  <c r="S42" i="1"/>
  <c r="M42" i="1"/>
  <c r="AE41" i="1"/>
  <c r="Y41" i="1"/>
  <c r="S41" i="1"/>
  <c r="M41" i="1"/>
  <c r="AE40" i="1"/>
  <c r="Y40" i="1"/>
  <c r="S40" i="1"/>
  <c r="M40" i="1"/>
  <c r="AE39" i="1"/>
  <c r="Y39" i="1"/>
  <c r="S39" i="1"/>
  <c r="M39" i="1"/>
  <c r="AE38" i="1"/>
  <c r="Y38" i="1"/>
  <c r="S38" i="1"/>
  <c r="M38" i="1"/>
  <c r="AF62" i="1"/>
  <c r="AE69" i="1"/>
  <c r="Y69" i="1"/>
  <c r="S69" i="1"/>
  <c r="M69" i="1"/>
  <c r="AE68" i="1"/>
  <c r="Y68" i="1"/>
  <c r="S68" i="1"/>
  <c r="M68" i="1"/>
  <c r="AE67" i="1"/>
  <c r="Y67" i="1"/>
  <c r="S67" i="1"/>
  <c r="M67" i="1"/>
  <c r="AE66" i="1"/>
  <c r="Y66" i="1"/>
  <c r="S66" i="1"/>
  <c r="M66" i="1"/>
  <c r="AE65" i="1"/>
  <c r="Y65" i="1"/>
  <c r="S65" i="1"/>
  <c r="M65" i="1"/>
  <c r="AE64" i="1"/>
  <c r="Y64" i="1"/>
  <c r="S64" i="1"/>
  <c r="M64" i="1"/>
  <c r="AE63" i="1"/>
  <c r="Y63" i="1"/>
  <c r="S63" i="1"/>
  <c r="M63" i="1"/>
  <c r="AE62" i="1"/>
  <c r="Y62" i="1"/>
  <c r="S62" i="1"/>
  <c r="M62" i="1"/>
  <c r="AE61" i="1"/>
  <c r="Y61" i="1"/>
  <c r="S61" i="1"/>
  <c r="M61" i="1"/>
  <c r="AE60" i="1"/>
  <c r="Y60" i="1"/>
  <c r="S60" i="1"/>
  <c r="M60" i="1"/>
  <c r="AE59" i="1"/>
  <c r="Y59" i="1"/>
  <c r="S59" i="1"/>
  <c r="M59" i="1"/>
  <c r="AE58" i="1"/>
  <c r="Y58" i="1"/>
  <c r="S58" i="1"/>
  <c r="M58" i="1"/>
  <c r="AE57" i="1"/>
  <c r="Y57" i="1"/>
  <c r="S57" i="1"/>
  <c r="M57" i="1"/>
  <c r="AE56" i="1"/>
  <c r="Y56" i="1"/>
  <c r="S56" i="1"/>
  <c r="M56" i="1"/>
  <c r="AE55" i="1"/>
  <c r="Y55" i="1"/>
  <c r="S55" i="1"/>
  <c r="M55" i="1"/>
  <c r="AE54" i="1"/>
  <c r="Y54" i="1"/>
  <c r="S54" i="1"/>
  <c r="M54" i="1"/>
  <c r="AE53" i="1"/>
  <c r="Y53" i="1"/>
  <c r="S53" i="1"/>
  <c r="M53" i="1"/>
  <c r="AF53" i="1"/>
  <c r="AE14" i="1"/>
  <c r="Y14" i="1"/>
  <c r="S14" i="1"/>
  <c r="M14" i="1"/>
  <c r="AE13" i="1"/>
  <c r="Y13" i="1"/>
  <c r="S13" i="1"/>
  <c r="M13" i="1"/>
  <c r="I71" i="5"/>
  <c r="I78" i="5"/>
  <c r="I77" i="5"/>
  <c r="I76" i="5"/>
  <c r="I73" i="5"/>
  <c r="I72" i="5"/>
  <c r="I70" i="5"/>
  <c r="I69" i="5"/>
  <c r="I68" i="5"/>
  <c r="I25" i="5"/>
  <c r="I26" i="5"/>
  <c r="I51" i="5"/>
  <c r="I52" i="5"/>
  <c r="I50" i="5"/>
  <c r="I23" i="5"/>
  <c r="I47" i="5"/>
  <c r="I48" i="5"/>
  <c r="I49" i="5"/>
  <c r="I21" i="5"/>
  <c r="I22" i="5"/>
  <c r="I53" i="5"/>
  <c r="I46" i="5"/>
  <c r="I45" i="5"/>
  <c r="I44" i="5"/>
  <c r="I43" i="5"/>
  <c r="I42" i="5"/>
  <c r="I27" i="5"/>
  <c r="I24" i="5"/>
  <c r="I20" i="5"/>
  <c r="I19" i="5"/>
  <c r="I18" i="5"/>
  <c r="I17" i="5"/>
  <c r="I79" i="5" l="1"/>
  <c r="I54" i="5"/>
  <c r="I28" i="5"/>
  <c r="AE219" i="1"/>
  <c r="Y219" i="1"/>
  <c r="S219" i="1"/>
  <c r="M219" i="1"/>
  <c r="AE237" i="1"/>
  <c r="Y237" i="1"/>
  <c r="S237" i="1"/>
  <c r="M237" i="1"/>
  <c r="AE225" i="1" l="1"/>
  <c r="Y225" i="1"/>
  <c r="S225" i="1"/>
  <c r="M225" i="1"/>
  <c r="AE224" i="1"/>
  <c r="Y224" i="1"/>
  <c r="S224" i="1"/>
  <c r="M224" i="1"/>
  <c r="AE223" i="1"/>
  <c r="Y223" i="1"/>
  <c r="S223" i="1"/>
  <c r="M223" i="1"/>
  <c r="AF222" i="1"/>
  <c r="AE222" i="1"/>
  <c r="Y222" i="1"/>
  <c r="S222" i="1"/>
  <c r="M222" i="1"/>
  <c r="AE221" i="1"/>
  <c r="Y221" i="1"/>
  <c r="S221" i="1"/>
  <c r="M221" i="1"/>
  <c r="AE220" i="1"/>
  <c r="Y220" i="1"/>
  <c r="S220" i="1"/>
  <c r="M220" i="1"/>
  <c r="AF218" i="1"/>
  <c r="AE218" i="1"/>
  <c r="Y218" i="1"/>
  <c r="S218" i="1"/>
  <c r="M218" i="1"/>
  <c r="AE243" i="1"/>
  <c r="Y243" i="1"/>
  <c r="S243" i="1"/>
  <c r="M243" i="1"/>
  <c r="AE242" i="1"/>
  <c r="Y242" i="1"/>
  <c r="S242" i="1"/>
  <c r="M242" i="1"/>
  <c r="AF236" i="1"/>
  <c r="AE236" i="1"/>
  <c r="Y236" i="1"/>
  <c r="S236" i="1"/>
  <c r="M236" i="1"/>
  <c r="AE229" i="1"/>
  <c r="Y229" i="1"/>
  <c r="S229" i="1"/>
  <c r="M229" i="1"/>
  <c r="AE228" i="1"/>
  <c r="Y228" i="1"/>
  <c r="S228" i="1"/>
  <c r="M228" i="1"/>
  <c r="AE227" i="1"/>
  <c r="Y227" i="1"/>
  <c r="S227" i="1"/>
  <c r="M227" i="1"/>
  <c r="AF226" i="1"/>
  <c r="AE226" i="1"/>
  <c r="Y226" i="1"/>
  <c r="S226" i="1"/>
  <c r="M226" i="1"/>
  <c r="AE259" i="1"/>
  <c r="Y259" i="1"/>
  <c r="S259" i="1"/>
  <c r="M259" i="1"/>
  <c r="AE258" i="1"/>
  <c r="Y258" i="1"/>
  <c r="S258" i="1"/>
  <c r="M258" i="1"/>
  <c r="AE257" i="1"/>
  <c r="Y257" i="1"/>
  <c r="S257" i="1"/>
  <c r="M257" i="1"/>
  <c r="AF256" i="1"/>
  <c r="AE256" i="1"/>
  <c r="Y256" i="1"/>
  <c r="S256" i="1"/>
  <c r="M256" i="1"/>
  <c r="AE86" i="1"/>
  <c r="Y86" i="1"/>
  <c r="S86" i="1"/>
  <c r="M86" i="1"/>
  <c r="AE85" i="1"/>
  <c r="Y85" i="1"/>
  <c r="S85" i="1"/>
  <c r="M85" i="1"/>
  <c r="AE84" i="1"/>
  <c r="Y84" i="1"/>
  <c r="S84" i="1"/>
  <c r="M84" i="1"/>
  <c r="AE83" i="1"/>
  <c r="Y83" i="1"/>
  <c r="S83" i="1"/>
  <c r="M83" i="1"/>
  <c r="AE78" i="1"/>
  <c r="Y78" i="1"/>
  <c r="S78" i="1"/>
  <c r="M78" i="1"/>
  <c r="AE77" i="1"/>
  <c r="Y77" i="1"/>
  <c r="S77" i="1"/>
  <c r="M77" i="1"/>
  <c r="AE76" i="1"/>
  <c r="Y76" i="1"/>
  <c r="S76" i="1"/>
  <c r="M76" i="1"/>
  <c r="AF75" i="1"/>
  <c r="AE75" i="1"/>
  <c r="Y75" i="1"/>
  <c r="S75" i="1"/>
  <c r="M75" i="1"/>
  <c r="AE31" i="1"/>
  <c r="Y31" i="1"/>
  <c r="S31" i="1"/>
  <c r="M31" i="1"/>
  <c r="AE30" i="1"/>
  <c r="Y30" i="1"/>
  <c r="S30" i="1"/>
  <c r="M30" i="1"/>
  <c r="AE29" i="1"/>
  <c r="Y29" i="1"/>
  <c r="S29" i="1"/>
  <c r="M29" i="1"/>
  <c r="AE28" i="1"/>
  <c r="Y28" i="1"/>
  <c r="S28" i="1"/>
  <c r="M28" i="1"/>
  <c r="AE27" i="1"/>
  <c r="Y27" i="1"/>
  <c r="S27" i="1"/>
  <c r="M27" i="1"/>
  <c r="AE26" i="1"/>
  <c r="Y26" i="1"/>
  <c r="S26" i="1"/>
  <c r="M26" i="1"/>
  <c r="AE25" i="1"/>
  <c r="Y25" i="1"/>
  <c r="S25" i="1"/>
  <c r="M25" i="1"/>
  <c r="AE24" i="1"/>
  <c r="Y24" i="1"/>
  <c r="S24" i="1"/>
  <c r="M24" i="1"/>
  <c r="AE23" i="1"/>
  <c r="Y23" i="1"/>
  <c r="S23" i="1"/>
  <c r="M23" i="1"/>
  <c r="AE22" i="1"/>
  <c r="Y22" i="1"/>
  <c r="S22" i="1"/>
  <c r="M22" i="1"/>
  <c r="AE21" i="1"/>
  <c r="Y21" i="1"/>
  <c r="S21" i="1"/>
  <c r="M21" i="1"/>
  <c r="AF20" i="1"/>
  <c r="AE20" i="1"/>
  <c r="Y20" i="1"/>
  <c r="S20" i="1"/>
  <c r="M20" i="1"/>
  <c r="AF13" i="1"/>
  <c r="D16" i="2" l="1"/>
  <c r="C16" i="2"/>
</calcChain>
</file>

<file path=xl/sharedStrings.xml><?xml version="1.0" encoding="utf-8"?>
<sst xmlns="http://schemas.openxmlformats.org/spreadsheetml/2006/main" count="1164" uniqueCount="401">
  <si>
    <t>Term Total</t>
  </si>
  <si>
    <t>Service MRC</t>
  </si>
  <si>
    <t>36 Month Term</t>
  </si>
  <si>
    <t>Vendor Name</t>
  </si>
  <si>
    <t>Service</t>
  </si>
  <si>
    <t>Start Date</t>
  </si>
  <si>
    <t>4-Strand Dark Fiber</t>
  </si>
  <si>
    <t>60 Month Term</t>
  </si>
  <si>
    <t>Special Construction
NRC</t>
  </si>
  <si>
    <t>Other NRC Installation</t>
  </si>
  <si>
    <t>1 Gbps - Lit Fiber</t>
  </si>
  <si>
    <t>10 Gbps - Lit Fiber</t>
  </si>
  <si>
    <t>To be completed only after being awarded a contract that includes special construction.</t>
  </si>
  <si>
    <t xml:space="preserve">Please provide all of the details requested below of each route's endpoint the proposed fiber network that is being constructed. </t>
  </si>
  <si>
    <t>Route Start Point</t>
  </si>
  <si>
    <t>Route Endpoint</t>
  </si>
  <si>
    <t>Start Point Name (Include BEN Name, if applicable)</t>
  </si>
  <si>
    <t>Latitude</t>
  </si>
  <si>
    <t>Longitude</t>
  </si>
  <si>
    <t>End Point Name (Include BEN Name and Number, if applicable)</t>
  </si>
  <si>
    <t>Please provide the information requested below for the whole project:</t>
  </si>
  <si>
    <t>Plant Mix:</t>
  </si>
  <si>
    <t>Plant Type</t>
  </si>
  <si>
    <t>Expected Plant Mix</t>
  </si>
  <si>
    <t>Existing Plant Mix</t>
  </si>
  <si>
    <t>Average Cost per Foot for Type of Plant Mix</t>
  </si>
  <si>
    <t xml:space="preserve">Please indicate what % of build will be Aerial. </t>
  </si>
  <si>
    <t xml:space="preserve">Please indicate what % of build will be Direct Buried. </t>
  </si>
  <si>
    <t xml:space="preserve">Please indicate what % of build will be Buried with Conduit (underground).   </t>
  </si>
  <si>
    <t>Total (of the three categories above must = 1)</t>
  </si>
  <si>
    <t>N/A</t>
  </si>
  <si>
    <t>Electronics Cost Detail</t>
  </si>
  <si>
    <t>(DOES NOT APPLY TO LIT FIBER REQUESTS)</t>
  </si>
  <si>
    <t>Material</t>
  </si>
  <si>
    <t>Labor</t>
  </si>
  <si>
    <t xml:space="preserve">Please provide the cost of Material and Labor for Customer Premise Equipment (CPE) needed to light the fiber being built. </t>
  </si>
  <si>
    <t xml:space="preserve">Please provide the cost of Material and Labor for Core Equipment needed to light the fiber being built. </t>
  </si>
  <si>
    <t xml:space="preserve">If you are not seeking any E-rate funding for CPE or Core Equipment needed to light the fiber, please explain why. </t>
  </si>
  <si>
    <t>Count of Remote Nodes by Speed</t>
  </si>
  <si>
    <t>In your network , how many facilities/service location will be  provided a 1gbps or less circuit to the hub/demarc?</t>
  </si>
  <si>
    <t xml:space="preserve">In your network, how many facilities/service locations  will be provided at greater than 1gbps circuit to the hub/dermarc? </t>
  </si>
  <si>
    <t>Node Count</t>
  </si>
  <si>
    <t>Core/Host Node Detail</t>
  </si>
  <si>
    <t xml:space="preserve">At the network Hub, there is generally either a router or a switch to which the circuits from service locations/facilities connect. </t>
  </si>
  <si>
    <t>Active Ports</t>
  </si>
  <si>
    <t xml:space="preserve">On the equipment located at the Hub, how many ports are connecting a service location at the speed of 1gbps or less ?  </t>
  </si>
  <si>
    <t xml:space="preserve">On the equipment located at the Hub, how many ports are connecting a service location at the speed of greater  than 1gbps but less than or equal to 10gbps?  </t>
  </si>
  <si>
    <t>Short Name</t>
  </si>
  <si>
    <t>Site</t>
  </si>
  <si>
    <t>Address</t>
  </si>
  <si>
    <t>IU13-Lanc</t>
  </si>
  <si>
    <t>Underground access needs to be provided from New Holland Avenue to the north end of the building beside the pad where the generator is located. Conduit needs to be routed into the basement and then up through an existing penetration in the floor into the data center. Inside cable is route is approximately 50 feet.</t>
  </si>
  <si>
    <t>IU13-Leb</t>
  </si>
  <si>
    <t>Follow existing underground fiber route from the corner or Orange Street and Eighth Avenue to the east side of the tennis courts and into the basement. Approx 200 feet from basement entrance to first floor data center.</t>
  </si>
  <si>
    <t>EASD-HS</t>
  </si>
  <si>
    <t>240 Month Term -  Dark Fiber Only</t>
  </si>
  <si>
    <t>Dark Fiber count</t>
  </si>
  <si>
    <t>Taxes and Fees on MRC</t>
  </si>
  <si>
    <t>Z-Location</t>
  </si>
  <si>
    <t>120 Month Term - Dark Fiber Only</t>
  </si>
  <si>
    <t>n/a</t>
  </si>
  <si>
    <t>Vendor Notes</t>
  </si>
  <si>
    <t>Lit service minimum bandwidth (Gbps)</t>
  </si>
  <si>
    <t>Minimum Bandwidth
(Gbps)</t>
  </si>
  <si>
    <t>Total Taxes and Fees on NRC</t>
  </si>
  <si>
    <t>IU13-CEC</t>
  </si>
  <si>
    <t>Estimated Time to Delivery (days)</t>
  </si>
  <si>
    <t>IU13 Central Education Center</t>
  </si>
  <si>
    <t>Z-Location
(column duplicated here for ease of use)</t>
  </si>
  <si>
    <t>IU13-1C</t>
  </si>
  <si>
    <t>IU 13 Consortia</t>
  </si>
  <si>
    <t>BIDDER INFORMATION:</t>
  </si>
  <si>
    <t>Company Name:</t>
  </si>
  <si>
    <t>Company SPIN:</t>
  </si>
  <si>
    <t>Contact Name:</t>
  </si>
  <si>
    <t>Contact E-mail:</t>
  </si>
  <si>
    <t>Contact Phone:</t>
  </si>
  <si>
    <t>To Be Completed by Vendor</t>
  </si>
  <si>
    <t>Only required for vendors submitting equivalent product line quotes (different manufacturer than Column C)</t>
  </si>
  <si>
    <r>
      <t xml:space="preserve">School/Building Name             </t>
    </r>
    <r>
      <rPr>
        <sz val="10"/>
        <color theme="1"/>
        <rFont val="Calibri"/>
        <family val="2"/>
        <scheme val="minor"/>
      </rPr>
      <t>(Optional)</t>
    </r>
  </si>
  <si>
    <t>Preferred Manufacturer Name or Equivalent</t>
  </si>
  <si>
    <r>
      <rPr>
        <b/>
        <sz val="11"/>
        <color theme="1"/>
        <rFont val="Calibri"/>
        <family val="2"/>
        <scheme val="minor"/>
      </rPr>
      <t>Description</t>
    </r>
    <r>
      <rPr>
        <b/>
        <sz val="10"/>
        <color theme="1"/>
        <rFont val="Calibri"/>
        <family val="2"/>
        <scheme val="minor"/>
      </rPr>
      <t xml:space="preserve"> </t>
    </r>
    <r>
      <rPr>
        <sz val="10"/>
        <color theme="1"/>
        <rFont val="Calibri"/>
        <family val="2"/>
        <scheme val="minor"/>
      </rPr>
      <t>(optional)</t>
    </r>
  </si>
  <si>
    <t>Model Number (SKU)</t>
  </si>
  <si>
    <t>Estimated Quantity</t>
  </si>
  <si>
    <t>Price/Unit</t>
  </si>
  <si>
    <r>
      <t>Extended Price</t>
    </r>
    <r>
      <rPr>
        <b/>
        <sz val="9"/>
        <color theme="1"/>
        <rFont val="Calibri"/>
        <family val="2"/>
        <scheme val="minor"/>
      </rPr>
      <t xml:space="preserve"> (quantity * unit price)</t>
    </r>
  </si>
  <si>
    <t>Equivalent Make</t>
  </si>
  <si>
    <t>Equivalent Model</t>
  </si>
  <si>
    <t>Has the equivalent equipment met the compatibility requirements listed below, if any, and have you attached the required proof of quality and functionality equivalency?  Yes/No</t>
  </si>
  <si>
    <t>Compatibility/Interoperability Requirements - To Be Completed by School</t>
  </si>
  <si>
    <t xml:space="preserve">Schools:  List below what existing equipment/software/systems any proposed equivalent equipment must be fully compatible with.  Be specific. </t>
  </si>
  <si>
    <r>
      <t xml:space="preserve">Equipment Category </t>
    </r>
    <r>
      <rPr>
        <sz val="12"/>
        <color theme="1"/>
        <rFont val="Calibri"/>
        <family val="2"/>
        <scheme val="minor"/>
      </rPr>
      <t>(wireless, routers, switches, UPS, cabling, firewalls, etc.)</t>
    </r>
  </si>
  <si>
    <t>Other Vendor Notes may be entered below, as needed.</t>
  </si>
  <si>
    <t>Building Entry and Demarc Special Notes</t>
  </si>
  <si>
    <t>2,4</t>
  </si>
  <si>
    <t>A-Location</t>
  </si>
  <si>
    <t>10 Gbps - Opt Wave</t>
  </si>
  <si>
    <t>Dark Fiber Route Feet</t>
  </si>
  <si>
    <t>20 Gbps - Lit Fiber</t>
  </si>
  <si>
    <t>100 Gbps - Lit Fiber</t>
  </si>
  <si>
    <t>100 Gbps - Opt Wave</t>
  </si>
  <si>
    <t>40 Gbps - Lit Fiber</t>
  </si>
  <si>
    <t>2-Strand Dark Fiber</t>
  </si>
  <si>
    <t>Various WAN Sites
 Exact quantities will not be known until Circuit Proposals have been evaluated.
Prices quoted here should be for one (1) switch and related line items at proportional quantities requested.</t>
  </si>
  <si>
    <t>IU13 Lancaster Core</t>
  </si>
  <si>
    <r>
      <t xml:space="preserve">IU13 Lebanon Core </t>
    </r>
    <r>
      <rPr>
        <sz val="12"/>
        <color theme="1"/>
        <rFont val="Arial"/>
        <family val="2"/>
      </rPr>
      <t>(inside Lebanon</t>
    </r>
    <r>
      <rPr>
        <sz val="12"/>
        <color rgb="FF000000"/>
        <rFont val="Arial"/>
        <family val="2"/>
      </rPr>
      <t xml:space="preserve"> High School) </t>
    </r>
  </si>
  <si>
    <t>We are requesting network equipment proposals only for purchase, not for rental or lease.</t>
  </si>
  <si>
    <t>1 Cumberland St, Lebanon, PA 17042</t>
  </si>
  <si>
    <r>
      <rPr>
        <b/>
        <sz val="16"/>
        <color theme="1"/>
        <rFont val="Calibri"/>
        <family val="2"/>
        <scheme val="minor"/>
      </rPr>
      <t xml:space="preserve">Term Length - </t>
    </r>
    <r>
      <rPr>
        <sz val="16"/>
        <color theme="1"/>
        <rFont val="Calibri"/>
        <family val="2"/>
        <scheme val="minor"/>
      </rPr>
      <t xml:space="preserve">Most services solicit 36, 60, 120, or 240-month terms. One location also solicits a 24-month term. </t>
    </r>
    <r>
      <rPr>
        <sz val="16"/>
        <color rgb="FFFF0000"/>
        <rFont val="Calibri (Body)"/>
      </rPr>
      <t>Pay attention to column headers.</t>
    </r>
    <r>
      <rPr>
        <b/>
        <sz val="16"/>
        <color theme="1"/>
        <rFont val="Calibri"/>
        <family val="2"/>
        <scheme val="minor"/>
      </rPr>
      <t xml:space="preserve">
Special Construction NRC</t>
    </r>
    <r>
      <rPr>
        <sz val="16"/>
        <color theme="1"/>
        <rFont val="Calibri"/>
        <family val="2"/>
        <scheme val="minor"/>
      </rPr>
      <t xml:space="preserve"> - Non-Recurring Charge (NRC) for E-rate Special Construction.
</t>
    </r>
    <r>
      <rPr>
        <b/>
        <sz val="16"/>
        <color theme="1"/>
        <rFont val="Calibri"/>
        <family val="2"/>
        <scheme val="minor"/>
      </rPr>
      <t>Other NRC Installation</t>
    </r>
    <r>
      <rPr>
        <sz val="16"/>
        <color theme="1"/>
        <rFont val="Calibri"/>
        <family val="2"/>
        <scheme val="minor"/>
      </rPr>
      <t xml:space="preserve"> - One-time charges that are NOT Special Construction.
</t>
    </r>
    <r>
      <rPr>
        <b/>
        <sz val="16"/>
        <color theme="1"/>
        <rFont val="Calibri"/>
        <family val="2"/>
        <scheme val="minor"/>
      </rPr>
      <t>Total Taxes and Fees on NRC</t>
    </r>
    <r>
      <rPr>
        <sz val="16"/>
        <color theme="1"/>
        <rFont val="Calibri"/>
        <family val="2"/>
        <scheme val="minor"/>
      </rPr>
      <t xml:space="preserve"> - Estimate of all taxes and fees that will be applied to Total of NRC charges.
</t>
    </r>
    <r>
      <rPr>
        <b/>
        <sz val="16"/>
        <color theme="1"/>
        <rFont val="Calibri"/>
        <family val="2"/>
        <scheme val="minor"/>
      </rPr>
      <t>Service MRC</t>
    </r>
    <r>
      <rPr>
        <sz val="16"/>
        <color theme="1"/>
        <rFont val="Calibri"/>
        <family val="2"/>
        <scheme val="minor"/>
      </rPr>
      <t xml:space="preserve"> - Monthly Recurring Charge (MRC) by the service provider.
</t>
    </r>
    <r>
      <rPr>
        <b/>
        <sz val="16"/>
        <color theme="1"/>
        <rFont val="Calibri"/>
        <family val="2"/>
        <scheme val="minor"/>
      </rPr>
      <t>Taxes and Fees MRC</t>
    </r>
    <r>
      <rPr>
        <sz val="16"/>
        <color theme="1"/>
        <rFont val="Calibri"/>
        <family val="2"/>
        <scheme val="minor"/>
      </rPr>
      <t xml:space="preserve"> - Estimate of all taxes and fees that will be assessed against the MRC.
• Pricing on this sheet is assumed to be a la carte. If you wish to propose additional solutions that are dependent on purchase of multiple circuits, you should describe those fully in your narrative response.</t>
    </r>
  </si>
  <si>
    <r>
      <rPr>
        <b/>
        <sz val="22"/>
        <color theme="1"/>
        <rFont val="Calibri (Body)"/>
      </rPr>
      <t>IU13 WAN Consortium</t>
    </r>
    <r>
      <rPr>
        <b/>
        <sz val="18"/>
        <color theme="1"/>
        <rFont val="Calibri (Body)"/>
      </rPr>
      <t xml:space="preserve">
</t>
    </r>
    <r>
      <rPr>
        <sz val="18"/>
        <color theme="1"/>
        <rFont val="Calibri (Body)"/>
      </rPr>
      <t>Leased Lit Fiber -or- Transport Only - No ISP Service Included -or- Leased Dark Fiber</t>
    </r>
  </si>
  <si>
    <r>
      <rPr>
        <b/>
        <sz val="18"/>
        <color rgb="FFFF0000"/>
        <rFont val="Calibri (Body)"/>
      </rPr>
      <t>24</t>
    </r>
    <r>
      <rPr>
        <b/>
        <sz val="18"/>
        <color rgb="FFFF0000"/>
        <rFont val="Calibri"/>
        <family val="2"/>
        <scheme val="minor"/>
      </rPr>
      <t xml:space="preserve"> Month Term</t>
    </r>
  </si>
  <si>
    <t>Intermediate Unit 17 Williamsport Office
2400 Reach Rd, Williamsport, PA 17701</t>
  </si>
  <si>
    <t>NLSD-HS</t>
  </si>
  <si>
    <t>Middlesex Elementary School
250 N Middlesex Rd, Carlisle, PA 17013</t>
  </si>
  <si>
    <t>Monroe Elementary School
1240 Boiling Springs Rd, Boiling Spgs, PA 17007</t>
  </si>
  <si>
    <t>Winding Creek Elementary
33 Bali Hai Road, Mechanicsburg, PA 17050</t>
  </si>
  <si>
    <t>Sporting Hill Elem School
210 S Sporting Hill Rd, Mechanicsburg, PA 17050</t>
  </si>
  <si>
    <t>Green Ridge Elementary School
1 Green Ridge Rd, Mechanicsburg, PA 17050</t>
  </si>
  <si>
    <t>Shaull Elementary School
1 Shaull Drive, Enola, PA 17025</t>
  </si>
  <si>
    <t>Hampden Elementary School</t>
  </si>
  <si>
    <t>Hampden Elementary School
441 Skyport Rd, Mechanicsburg, PA 17050</t>
  </si>
  <si>
    <t>Cumberland Valley 9th Grade Academy
451 Skyport Rd, Mechanicsburg, PA 17050</t>
  </si>
  <si>
    <t>Intermediate Unit 17 Williamsport Office</t>
  </si>
  <si>
    <t>2400 Reach Rd, Williamsport, PA 17701</t>
  </si>
  <si>
    <t>6746 Carlisle Pike, Mechanicsburg, PA 17050</t>
  </si>
  <si>
    <t>Middlesex Elementary School</t>
  </si>
  <si>
    <t>250 N Middlesex Rd, Carlisle, PA 17013</t>
  </si>
  <si>
    <t>Monroe Elementary School</t>
  </si>
  <si>
    <t>1240 Boiling Springs Rd, Boiling Spgs, PA 17007</t>
  </si>
  <si>
    <t>Winding Creek Elementary</t>
  </si>
  <si>
    <t>33 Bali Hai Road, Mechanicsburg, PA 17050</t>
  </si>
  <si>
    <t>Sporting Hill Elem School</t>
  </si>
  <si>
    <t>210 S Sporting Hill Rd, Mechanicsburg, PA 17050</t>
  </si>
  <si>
    <t>Green Ridge Elementary School</t>
  </si>
  <si>
    <t>1 Green Ridge Rd, Mechanicsburg, PA 17050</t>
  </si>
  <si>
    <t>Shaull Elementary School</t>
  </si>
  <si>
    <t>1 Shaull Drive, Enola, PA 17025</t>
  </si>
  <si>
    <t>441 Skyport Rd, Mechanicsburg, PA 17050</t>
  </si>
  <si>
    <t>Cumberland Valley 9th Grade Academy</t>
  </si>
  <si>
    <t>451 Skyport Rd, Mechanicsburg, PA 17050</t>
  </si>
  <si>
    <t>IU17-WP</t>
  </si>
  <si>
    <t>CMBV-MS</t>
  </si>
  <si>
    <t>CMBV-MR</t>
  </si>
  <si>
    <t>CMBV-WC</t>
  </si>
  <si>
    <t>CMBV-SH</t>
  </si>
  <si>
    <t>CMBV-GR</t>
  </si>
  <si>
    <t>CMBV-HA</t>
  </si>
  <si>
    <t>CMBV-9</t>
  </si>
  <si>
    <t>Northern Lebanon High School</t>
  </si>
  <si>
    <t>345 School Dr, Fredericksburg, PA 17026</t>
  </si>
  <si>
    <t>Cumberland Valley Utility Hut - NIF</t>
  </si>
  <si>
    <t>CMBV-UH</t>
  </si>
  <si>
    <t>CMBV-SU</t>
  </si>
  <si>
    <t>Cumberland Valley Utility Hut - NIF
6746 Carlisle Pike, Mechanicsburg, PA 17050
(40.2412829, -77.0629847)</t>
  </si>
  <si>
    <t>40.2412829, -77.0629847</t>
  </si>
  <si>
    <t>Nokia</t>
  </si>
  <si>
    <t>3HE12588AB</t>
  </si>
  <si>
    <t>3HE12589AA</t>
  </si>
  <si>
    <t xml:space="preserve">3HE00271BA </t>
  </si>
  <si>
    <t xml:space="preserve">CBL - C15 AC PWR CBL 110V USA </t>
  </si>
  <si>
    <t>3HE18620AA</t>
  </si>
  <si>
    <t>3HE00271BA</t>
  </si>
  <si>
    <t>3HE15663DA</t>
  </si>
  <si>
    <t>BNDL - 7250 IXR-e2 AC</t>
  </si>
  <si>
    <t>Equipment proposals may also be used by consortia member schools to support circuits independently contracted through this RFP.</t>
  </si>
  <si>
    <t>Lancaster County Christian School</t>
  </si>
  <si>
    <t>SDOL-BU</t>
  </si>
  <si>
    <t>SDOL-CM</t>
  </si>
  <si>
    <t>SDOL-FU</t>
  </si>
  <si>
    <t>SDOL-HA</t>
  </si>
  <si>
    <t>SDOL-JA</t>
  </si>
  <si>
    <t>SDOL-JP</t>
  </si>
  <si>
    <t>SDOL-LA</t>
  </si>
  <si>
    <t>SDOL-LI</t>
  </si>
  <si>
    <t>SDOL-ME</t>
  </si>
  <si>
    <t>SDOL-MI</t>
  </si>
  <si>
    <t>SDOL-MK</t>
  </si>
  <si>
    <t>SDOL-RE</t>
  </si>
  <si>
    <t>SDOL-RO</t>
  </si>
  <si>
    <t>SDOL-SW</t>
  </si>
  <si>
    <t>SDOL-WA</t>
  </si>
  <si>
    <t>SDOL-WH</t>
  </si>
  <si>
    <t>SDOL-WI</t>
  </si>
  <si>
    <t>SDOL-Fulton</t>
  </si>
  <si>
    <t>SDOL-Hamilton</t>
  </si>
  <si>
    <t>SDOL-Jackson</t>
  </si>
  <si>
    <t>SDOL-Lafayette</t>
  </si>
  <si>
    <t>SDOL-Reynolds</t>
  </si>
  <si>
    <t>SDOL-Ross</t>
  </si>
  <si>
    <t>ELAN-MS</t>
  </si>
  <si>
    <t>Garden Spot Middle School</t>
  </si>
  <si>
    <t>669 E Main St, New Holland, PA 17557</t>
  </si>
  <si>
    <t>Rockland Center (aka Milestones)</t>
  </si>
  <si>
    <t>600 Rockland Street, Lancaster, PA 17602</t>
  </si>
  <si>
    <t>Burrowes Elementary School</t>
  </si>
  <si>
    <t>Fulton Elementary School</t>
  </si>
  <si>
    <t>Hamilton Elementary School</t>
  </si>
  <si>
    <t>Lafayette Elementary School</t>
  </si>
  <si>
    <t>Lincoln Middle School</t>
  </si>
  <si>
    <t>King Elementary School</t>
  </si>
  <si>
    <t>Reynolds Middle School</t>
  </si>
  <si>
    <t>Ross Elementary School</t>
  </si>
  <si>
    <t>Washington Elementary School</t>
  </si>
  <si>
    <t>Wharton Elementary School</t>
  </si>
  <si>
    <t>Wickersham Elementary School</t>
  </si>
  <si>
    <t>McCaskey East High School</t>
  </si>
  <si>
    <t>JP McCaskey High School</t>
  </si>
  <si>
    <t>Carter &amp; MacRae Elementary School</t>
  </si>
  <si>
    <t>Jackson MS (aka Southeast MS)</t>
  </si>
  <si>
    <t>Smith-Wade El School (fka Buchanan)</t>
  </si>
  <si>
    <t>251 S Prince St, Lancaster, PA 17603-5396</t>
  </si>
  <si>
    <t>225 W Orange St, Lancaster, PA 17603-3782</t>
  </si>
  <si>
    <t>1300 Wabank Road, Lancaster, PA 17603</t>
  </si>
  <si>
    <t>431 South Ann Street, Lancaster, PA 17602</t>
  </si>
  <si>
    <t>445 N Reservoir St, Lancaster, PA 17602-2447</t>
  </si>
  <si>
    <t>1000 Fremont Street, Lancaster, PA 17603-5434</t>
  </si>
  <si>
    <t>1001 Lehigh Ave, Lancaster, PA 17602-2450</t>
  </si>
  <si>
    <t>1051 Lehigh Ave, Lancaster, PA 17602</t>
  </si>
  <si>
    <t>466 Rockland Street, Lancaster, PA 17602</t>
  </si>
  <si>
    <t>605 West Walnut Street, Lancaster, PA 17603</t>
  </si>
  <si>
    <t>840 N Queen St, Lancaster, PA 17603-2750</t>
  </si>
  <si>
    <t>910 Hamilton Park Drive, Lancaster, PA 17603</t>
  </si>
  <si>
    <t>545 S Ann St, Lancaster, PA 17602-4551</t>
  </si>
  <si>
    <t>705 N Mary St, Lancaster, PA 17603-2889</t>
  </si>
  <si>
    <t>401 North Reservoir Street, Lancaster, PA 17602</t>
  </si>
  <si>
    <t>101 Ranck Ave, Lancaster, PA 17602-3215</t>
  </si>
  <si>
    <t>SDOL-BH</t>
  </si>
  <si>
    <t>LCDS</t>
  </si>
  <si>
    <t>LCCS</t>
  </si>
  <si>
    <t>IU13-NEC</t>
  </si>
  <si>
    <t>LAAC</t>
  </si>
  <si>
    <t>ETOW-BC</t>
  </si>
  <si>
    <t>ETOW-EH</t>
  </si>
  <si>
    <t>EASD-AK</t>
  </si>
  <si>
    <t>CVSD-ST (new)</t>
  </si>
  <si>
    <t>CVSD-LE</t>
  </si>
  <si>
    <t>LSSD-HS</t>
  </si>
  <si>
    <t>Stone Independent School - Lower School</t>
  </si>
  <si>
    <t>354 N Prince St, Lancaster, PA 17603</t>
  </si>
  <si>
    <t>BHASD-HS</t>
  </si>
  <si>
    <t>BHASD-ES</t>
  </si>
  <si>
    <t>CVSD-BT</t>
  </si>
  <si>
    <t>Buehrle Alternative School</t>
  </si>
  <si>
    <t>Lancaster Country Day School</t>
  </si>
  <si>
    <t>Brandywine Sr High School</t>
  </si>
  <si>
    <t>La Academia Partnership Charter School</t>
  </si>
  <si>
    <t>Bear Creek School</t>
  </si>
  <si>
    <t>East High Street Elem School</t>
  </si>
  <si>
    <t>Akron Elementary School</t>
  </si>
  <si>
    <t>Smoketown Elementary School</t>
  </si>
  <si>
    <t>IU13 Northern Education Center</t>
  </si>
  <si>
    <t>Leola Elementary School</t>
  </si>
  <si>
    <t>Lampeter-Strasburg High School</t>
  </si>
  <si>
    <t>Brandywine Heights Elementary School</t>
  </si>
  <si>
    <t>Brownstown Elementary School</t>
  </si>
  <si>
    <t>426 E Clay St, Lancaster, PA 17602-2154</t>
  </si>
  <si>
    <t>725 Hamilton Rd, Lancaster, PA 17603-2411</t>
  </si>
  <si>
    <t>103 Old Topton Rd, Mertztown, PA 19539-8747</t>
  </si>
  <si>
    <t>135 S King St, Jonestown, PA 17038-9713</t>
  </si>
  <si>
    <t>30 North Ann St, Lancaster, PA 17602</t>
  </si>
  <si>
    <t>1459 Sheaffer Road, Elizabethtown, PA 17022</t>
  </si>
  <si>
    <t>800 E High St, Elizabethtown, PA 17022-9572</t>
  </si>
  <si>
    <t>500 Mount Sidney Rd, Lancaster, PA 17602-1014</t>
  </si>
  <si>
    <t>11 School Dr, Leola, PA 17540-1408</t>
  </si>
  <si>
    <t>1600 Book Rd, Lancaster, PA 17602-1704</t>
  </si>
  <si>
    <t>445 W Barkley St, Topton, PA 19562-1702</t>
  </si>
  <si>
    <t>51 School Lane, Brownstown, PA 17508</t>
  </si>
  <si>
    <t>2390 New Holland Pk, Lancaster, PA 17601</t>
  </si>
  <si>
    <t>SDOL-EM</t>
  </si>
  <si>
    <t>Elizabeth R Martin School</t>
  </si>
  <si>
    <t>2000 Wabank Rd, Lancaster, PA 17603-6417</t>
  </si>
  <si>
    <t>Ephrata High School</t>
  </si>
  <si>
    <t>803 Oak Blvd, Ephrata, PA 17522-1960</t>
  </si>
  <si>
    <t>IU13 1 Cumberland St</t>
  </si>
  <si>
    <t>1000 S 8th Street, Lebanon, PA 17042</t>
  </si>
  <si>
    <t>1020 New Holland Ave, Lancaster, PA 17601</t>
  </si>
  <si>
    <t>DOSD-PRI</t>
  </si>
  <si>
    <t>Donegal Primary School</t>
  </si>
  <si>
    <t>1055 Koser Rd, Mount Joy, PA 17552</t>
  </si>
  <si>
    <t>111 S Penn St, Manheim, PA 17545-1744</t>
  </si>
  <si>
    <t>ETOW-HS</t>
  </si>
  <si>
    <t>Elizabethtown Area High School</t>
  </si>
  <si>
    <t>600 E High St, Elizabethtown, PA 17022-1713</t>
  </si>
  <si>
    <t>STON-LS</t>
  </si>
  <si>
    <t>Stone Independent School - Lower School
354 N Prince St, Lancaster, PA 17603</t>
  </si>
  <si>
    <t>Smoketown Elementary School
500 Mount Sidney Rd, Lancaster, PA 17602-1014</t>
  </si>
  <si>
    <t>Garden Spot Middle School
669 E Main St, New Holland, PA 17557</t>
  </si>
  <si>
    <t>IU13 Northern Education Center
135 S King St, Jonestown, PA 17038-9713</t>
  </si>
  <si>
    <t>Lancaster Country Day School
725 Hamilton Rd, Lancaster, PA 17603-2411</t>
  </si>
  <si>
    <t>Lancaster County Christian School
2390 New Holland Pk, Lancaster, PA 17601</t>
  </si>
  <si>
    <t>La Academia Partnership Charter School
30 North Ann St, Lancaster, PA 17602</t>
  </si>
  <si>
    <t>Bear Creek School
1459 Sheaffer Road, Elizabethtown, PA 17022</t>
  </si>
  <si>
    <t>East High Street Elem School
800 E High St, Elizabethtown, PA 17022-9572</t>
  </si>
  <si>
    <t>Brandywine Sr High School
103 Old Topton Rd, Mertztown, PA 19539-8747</t>
  </si>
  <si>
    <t>Multipoint-to-Multipoint Group 2</t>
  </si>
  <si>
    <t>10 Gbps at each location</t>
  </si>
  <si>
    <t>100 Gbps</t>
  </si>
  <si>
    <t>40 Gbps</t>
  </si>
  <si>
    <t>20 Gbps</t>
  </si>
  <si>
    <t>10 Gbps</t>
  </si>
  <si>
    <r>
      <t xml:space="preserve">Lit Fiber Multipoint-to-Multipoint </t>
    </r>
    <r>
      <rPr>
        <b/>
        <sz val="16"/>
        <color theme="1"/>
        <rFont val="Calibri"/>
        <family val="2"/>
        <scheme val="minor"/>
      </rPr>
      <t>Group 2</t>
    </r>
    <r>
      <rPr>
        <sz val="16"/>
        <color theme="1"/>
        <rFont val="Calibri"/>
        <family val="2"/>
        <scheme val="minor"/>
      </rPr>
      <t xml:space="preserve">
•
ENS / EVP-LAN Service</t>
    </r>
  </si>
  <si>
    <r>
      <t xml:space="preserve">Lit Fiber Multipoint-to-Multipoint </t>
    </r>
    <r>
      <rPr>
        <b/>
        <sz val="16"/>
        <color theme="1"/>
        <rFont val="Calibri"/>
        <family val="2"/>
        <scheme val="minor"/>
      </rPr>
      <t>Group 1</t>
    </r>
    <r>
      <rPr>
        <sz val="16"/>
        <color theme="1"/>
        <rFont val="Calibri"/>
        <family val="2"/>
        <scheme val="minor"/>
      </rPr>
      <t xml:space="preserve">
•
ENS / EVP-LAN Service</t>
    </r>
  </si>
  <si>
    <t>Burrowes Elementary School
101 Ranck Ave, Lancaster, PA 17602-3215</t>
  </si>
  <si>
    <t>Carter &amp; MacRae Elementary School
251 S Prince St, Lancaster, PA 17603-5396</t>
  </si>
  <si>
    <t>Fulton Elementary School
225 W Orange St, Lancaster, PA 17603-3782</t>
  </si>
  <si>
    <t>Hamilton Elementary School
1300 Wabank Road, Lancaster, PA 17603</t>
  </si>
  <si>
    <t>Jackson MS (aka Southeast MS)
431 South Ann Street, Lancaster, PA 17602</t>
  </si>
  <si>
    <t>JP McCaskey High School
445 N Reservoir St, Lancaster, PA 17602-2447</t>
  </si>
  <si>
    <t>Lafayette Elementary School
1000 Fremont Street, Lancaster, PA 17603-5434</t>
  </si>
  <si>
    <t>Lincoln Middle School
1001 Lehigh Ave, Lancaster, PA 17602-2450</t>
  </si>
  <si>
    <t>McCaskey East High School
1051 Lehigh Ave, Lancaster, PA 17602</t>
  </si>
  <si>
    <t>Rockland Center (aka Milestones)
600 Rockland Street, Lancaster, PA 17602</t>
  </si>
  <si>
    <t>Reynolds Middle School
605 West Walnut Street, Lancaster, PA 17603</t>
  </si>
  <si>
    <t>Ross Elementary School
840 N Queen St, Lancaster, PA 17603-2750</t>
  </si>
  <si>
    <t>Smith-Wade El School (fka Buchanan)
910 Hamilton Park Drive, Lancaster, PA 17603</t>
  </si>
  <si>
    <t>Washington Elementary School
545 S Ann St, Lancaster, PA 17602-4551</t>
  </si>
  <si>
    <t>Wharton Elementary School
705 N Mary St, Lancaster, PA 17603-2889</t>
  </si>
  <si>
    <t>Wickersham Elementary School
401 North Reservoir Street, Lancaster, PA 17602</t>
  </si>
  <si>
    <r>
      <t xml:space="preserve">King Elementary School
466 Rockland Street, Lancaster, PA 17602
</t>
    </r>
    <r>
      <rPr>
        <i/>
        <sz val="16"/>
        <color rgb="FFFF0000"/>
        <rFont val="Calibri (Body)"/>
      </rPr>
      <t>Do not bundle price this site - must be a la carte</t>
    </r>
  </si>
  <si>
    <t>SDOL-McCaskey East</t>
  </si>
  <si>
    <t>SDOL-Martin</t>
  </si>
  <si>
    <t>Buehrle Alternative School
426 E Clay St, Lancaster, PA 17602-2154</t>
  </si>
  <si>
    <t>125 S 11th St, Akron, PA 17501-1509</t>
  </si>
  <si>
    <t>Akron Elementary School
125 S 11th St, Akron, PA 17501-1509</t>
  </si>
  <si>
    <t>SDOL-Smith-Wade El</t>
  </si>
  <si>
    <t>CMBV-Utility Hut</t>
  </si>
  <si>
    <t>CMBV-Winding Creek</t>
  </si>
  <si>
    <t>CMBV-Sporting Hill</t>
  </si>
  <si>
    <t>CMBV-Green Ridge</t>
  </si>
  <si>
    <t>Multipoint-to-Multipoint Group 1</t>
  </si>
  <si>
    <t>E-rate Funding Year 2027</t>
  </si>
  <si>
    <r>
      <rPr>
        <sz val="16"/>
        <color theme="1"/>
        <rFont val="Calibri"/>
        <family val="2"/>
        <scheme val="minor"/>
      </rPr>
      <t xml:space="preserve">If you need to add a comment about a location, do so on the "Locations Needing Service" tab
</t>
    </r>
    <r>
      <rPr>
        <b/>
        <sz val="16"/>
        <color theme="1"/>
        <rFont val="Calibri"/>
        <family val="2"/>
        <scheme val="minor"/>
      </rPr>
      <t>Vendor Name</t>
    </r>
    <r>
      <rPr>
        <sz val="16"/>
        <color theme="1"/>
        <rFont val="Calibri"/>
        <family val="2"/>
        <scheme val="minor"/>
      </rPr>
      <t xml:space="preserve"> - Your company name
</t>
    </r>
    <r>
      <rPr>
        <b/>
        <sz val="16"/>
        <color theme="1"/>
        <rFont val="Calibri"/>
        <family val="2"/>
        <scheme val="minor"/>
      </rPr>
      <t>Start Date</t>
    </r>
    <r>
      <rPr>
        <sz val="16"/>
        <color theme="1"/>
        <rFont val="Calibri"/>
        <family val="2"/>
        <scheme val="minor"/>
      </rPr>
      <t xml:space="preserve"> - Anticipated start date. Subject to change based on final circuit award.
</t>
    </r>
    <r>
      <rPr>
        <b/>
        <sz val="16"/>
        <color theme="1"/>
        <rFont val="Calibri"/>
        <family val="2"/>
        <scheme val="minor"/>
      </rPr>
      <t xml:space="preserve">A-Location </t>
    </r>
    <r>
      <rPr>
        <sz val="16"/>
        <color theme="1"/>
        <rFont val="Calibri"/>
        <family val="2"/>
        <scheme val="minor"/>
      </rPr>
      <t xml:space="preserve"> - Key to location names can be found on "A-Locations List" tab.</t>
    </r>
    <r>
      <rPr>
        <b/>
        <sz val="16"/>
        <color theme="1"/>
        <rFont val="Calibri"/>
        <family val="2"/>
        <scheme val="minor"/>
      </rPr>
      <t xml:space="preserve">
Service</t>
    </r>
    <r>
      <rPr>
        <sz val="16"/>
        <color theme="1"/>
        <rFont val="Calibri"/>
        <family val="2"/>
        <scheme val="minor"/>
      </rPr>
      <t xml:space="preserve"> - Bandwidth and Technology options (1, 10, 20, 40, or 100 Gbps Lit Fiber (Ethernet) or Optical Wavelength Service; 2- and 4-strand Dark Fiber)
</t>
    </r>
    <r>
      <rPr>
        <b/>
        <sz val="16"/>
        <color theme="1"/>
        <rFont val="Calibri"/>
        <family val="2"/>
        <scheme val="minor"/>
      </rPr>
      <t>Dark Fiber Route Feet</t>
    </r>
    <r>
      <rPr>
        <sz val="16"/>
        <color theme="1"/>
        <rFont val="Calibri"/>
        <family val="2"/>
        <scheme val="minor"/>
      </rPr>
      <t xml:space="preserve"> - Dark Fiber proposals </t>
    </r>
    <r>
      <rPr>
        <sz val="16"/>
        <color rgb="FFFF0000"/>
        <rFont val="Calibri (Body)"/>
      </rPr>
      <t>MUST</t>
    </r>
    <r>
      <rPr>
        <sz val="16"/>
        <color theme="1"/>
        <rFont val="Calibri"/>
        <family val="2"/>
        <scheme val="minor"/>
      </rPr>
      <t xml:space="preserve"> include route feet for use on E-rate application.
</t>
    </r>
    <r>
      <rPr>
        <b/>
        <sz val="16"/>
        <color theme="1"/>
        <rFont val="Calibri"/>
        <family val="2"/>
        <scheme val="minor"/>
      </rPr>
      <t>Estimated Time to Delivery (days)</t>
    </r>
    <r>
      <rPr>
        <sz val="16"/>
        <color theme="1"/>
        <rFont val="Calibri"/>
        <family val="2"/>
        <scheme val="minor"/>
      </rPr>
      <t xml:space="preserve"> - Vendor's estimate of number of days necessary to deliver this circuit following execution of contract, or if requested in final contract, issuance of Notice to Proceed.</t>
    </r>
    <r>
      <rPr>
        <b/>
        <sz val="16"/>
        <color theme="1"/>
        <rFont val="Calibri"/>
        <family val="2"/>
        <scheme val="minor"/>
      </rPr>
      <t xml:space="preserve">
</t>
    </r>
    <r>
      <rPr>
        <sz val="16"/>
        <color theme="1"/>
        <rFont val="Calibri"/>
        <family val="2"/>
        <scheme val="minor"/>
      </rPr>
      <t>• You do not need to propose all service types or locations. If you are not bidding a service, leave the row blank.</t>
    </r>
  </si>
  <si>
    <t xml:space="preserve">OS - 7250 IXR OS LICENSE MEDIUM </t>
  </si>
  <si>
    <t>Maintenance (RTS GOLD+R4R), 5 years</t>
  </si>
  <si>
    <t>3HE15357AA</t>
  </si>
  <si>
    <t>Software Service Protection, 5 years</t>
  </si>
  <si>
    <t>3HE05610AB</t>
  </si>
  <si>
    <t>Equivalent product must include (2) 400G QSFP-DD ports supporting 4x100G, 4x25G, and 4x10G breakout, (2) 100G QSFP28 ports supporting 4x25G and 4x10G breakout, and (24) SFP28 ports supporting 25G, 10G, and 1G operation. Must include dual autoranging AC power supplies, and a system throughput of at least 800 Gbps. Must meet or exceed all technical specifications of the listed product to be considered equivalent. Must support SR-MPLS EVPN over IPv6 AFI.</t>
  </si>
  <si>
    <t>Equivalent product must include (2) 100G QSFP28 ports supporting 4x25G and 4x10G breakout, and (12) SFP28 ports supporting 25G, 10G, and 1G operation. Must include dual autoranging AC power supplies, and a system throughput of at least 100 Gbps. Must meet or exceed all technical specifications of the listed product to be considered equivalent. Must support SR-MPLS EVPN over IPv6 AFI.</t>
  </si>
  <si>
    <t>SYS - 7250 IXR-e2c AC</t>
  </si>
  <si>
    <t>ACC - 7250 IXR-e2c Filter Tray</t>
  </si>
  <si>
    <t>OS - 7250 IXR OS LICENSE SMALL</t>
  </si>
  <si>
    <t>3HE15664DA</t>
  </si>
  <si>
    <t>Cabling</t>
  </si>
  <si>
    <t>XKL</t>
  </si>
  <si>
    <t>SMF MTP Dual Breakout Cassette (dual MPO to 4xLC duplex)</t>
  </si>
  <si>
    <t>ACC-00012-00-0</t>
  </si>
  <si>
    <t>1U tray, 4 slot (to accommodate up to 4 breakout cassettes)</t>
  </si>
  <si>
    <t>ACC-00010-00-0</t>
  </si>
  <si>
    <t>MTP-12 to MTP-12 Type B OS2 APC cable 1m</t>
  </si>
  <si>
    <t>SFP+ - 10GE LR, 10km, LC</t>
  </si>
  <si>
    <t>3HE04823AA</t>
  </si>
  <si>
    <t>SFP+ - 10GE ER, 40km, LC</t>
  </si>
  <si>
    <t>3HE05036AA</t>
  </si>
  <si>
    <t>SFP+ - 10GE ZR, 80km, LC</t>
  </si>
  <si>
    <t>3HE09329AA</t>
  </si>
  <si>
    <t>SFP28 - 25GE LR, 10km, LC</t>
  </si>
  <si>
    <t>3HE14835AA</t>
  </si>
  <si>
    <t>QSFP28 - 100G LR4, 10km, LC</t>
  </si>
  <si>
    <t>3HE10550AA</t>
  </si>
  <si>
    <t>QSFP28 - 100G ER4Lite, 40km, LC</t>
  </si>
  <si>
    <t>3HE11239AA</t>
  </si>
  <si>
    <t>QSFP28 - 100G LR, 10km, Single Lambda, LC</t>
  </si>
  <si>
    <t>3HE16557AA</t>
  </si>
  <si>
    <t>QSFP56-DD - 4x100G LR1, 10 km, MPO12</t>
  </si>
  <si>
    <t>3HE17067AA</t>
  </si>
  <si>
    <t>QSFP56-DD - 400G LR4, 10 km, LC</t>
  </si>
  <si>
    <t>3HE16568AA</t>
  </si>
  <si>
    <t>QSFP28 - 100G SR4, 100m, MPO12</t>
  </si>
  <si>
    <t>3HE10551AA</t>
  </si>
  <si>
    <t>Routers</t>
  </si>
  <si>
    <t>Must be compatible with Nokia 7250 IXR-e2 and Nokia 7250 IXR-e2c routers.</t>
  </si>
  <si>
    <t>If vendors are bidding an "equivalent" product line that is different than what is listed in Column E, the products must be equivalent in quality and functionality, and must be fully interoperable and compatible with the District’s existing equipment/systems which are as follows:</t>
  </si>
  <si>
    <r>
      <t xml:space="preserve">The two sections below provide the option to bid lit fiber multipoint-to-multipoint solutions for several schools listed above.
This would be an ENS / EVP-LAN style service. Bandwidths are listed for each location.
</t>
    </r>
    <r>
      <rPr>
        <b/>
        <sz val="26"/>
        <color theme="1"/>
        <rFont val="Calibri (Body)"/>
      </rPr>
      <t>Group 1</t>
    </r>
    <r>
      <rPr>
        <sz val="26"/>
        <color theme="1"/>
        <rFont val="Calibri (Body)"/>
      </rPr>
      <t xml:space="preserve"> and </t>
    </r>
    <r>
      <rPr>
        <b/>
        <sz val="26"/>
        <color theme="1"/>
        <rFont val="Calibri (Body)"/>
      </rPr>
      <t>Group 2</t>
    </r>
    <r>
      <rPr>
        <sz val="26"/>
        <color theme="1"/>
        <rFont val="Calibri (Body)"/>
      </rPr>
      <t xml:space="preserve"> are independent services. We are </t>
    </r>
    <r>
      <rPr>
        <b/>
        <sz val="26"/>
        <color theme="1"/>
        <rFont val="Calibri (Body)"/>
      </rPr>
      <t>not</t>
    </r>
    <r>
      <rPr>
        <sz val="26"/>
        <color theme="1"/>
        <rFont val="Calibri (Body)"/>
      </rPr>
      <t xml:space="preserve"> seeking multipoint-to-multipoint connectivity BETWEEN the two groups.</t>
    </r>
  </si>
  <si>
    <t>Section 4 of 5</t>
  </si>
  <si>
    <t>Section 3 of 5</t>
  </si>
  <si>
    <t>Section 2 of 5</t>
  </si>
  <si>
    <t>Section 1 of 5</t>
  </si>
  <si>
    <r>
      <t xml:space="preserve">There are 5 sections. Each section is a separate equipment request due to different anticipated needs per requested circuit. Sections will be evaluated independently. 
</t>
    </r>
    <r>
      <rPr>
        <sz val="16"/>
        <color rgb="FFFF0000"/>
        <rFont val="Calibri (Body)"/>
      </rPr>
      <t>Do not combine proposals or bundle pricing across sections.</t>
    </r>
  </si>
  <si>
    <t>Section 5 of 5</t>
  </si>
  <si>
    <t>Switches</t>
  </si>
  <si>
    <t>Ciena</t>
  </si>
  <si>
    <t>3924,(4)100M/1G SFP,(4)10/1G SFP+,SAOS 6.X,DUAL AC POWER,REQ. POWER CABLE</t>
  </si>
  <si>
    <t>170-3924-907</t>
  </si>
  <si>
    <t>AC POWER CORD, IEC C13, 5-15P,125VAC,10A, 10FT</t>
  </si>
  <si>
    <t>170-0044-900</t>
  </si>
  <si>
    <t>SAOS ETHERNET &amp; OAM PERPETUAL SOFTWARE LICENSE FOR 3924</t>
  </si>
  <si>
    <t>S70-0054-900</t>
  </si>
  <si>
    <t>SAOS 10G PERPETUAL SOFTWARE LICENSE FOR 3924 (FOR ALL 4 PORTS)</t>
  </si>
  <si>
    <t>S70-0054-904</t>
  </si>
  <si>
    <t>SAOS SECURITY PERPETUAL SOFTWARE LICENSE FOR USE WITH 3924</t>
  </si>
  <si>
    <t>S70-0054-905</t>
  </si>
  <si>
    <r>
      <t xml:space="preserve">GLOBAL 3924 STANDARD HARDWARE REPAIR 10-DAY </t>
    </r>
    <r>
      <rPr>
        <i/>
        <sz val="10"/>
        <rFont val="Calibri"/>
        <family val="2"/>
        <scheme val="minor"/>
      </rPr>
      <t>(for 5-year total)</t>
    </r>
  </si>
  <si>
    <t>80M-3924-HWM</t>
  </si>
  <si>
    <r>
      <t xml:space="preserve">GLOBAL 3924 SELECT SUPPORT </t>
    </r>
    <r>
      <rPr>
        <i/>
        <sz val="10"/>
        <rFont val="Calibri"/>
        <family val="2"/>
        <scheme val="minor"/>
      </rPr>
      <t>(for 5-year total)</t>
    </r>
  </si>
  <si>
    <t>80M-3924-SSP-SEL</t>
  </si>
  <si>
    <r>
      <t xml:space="preserve">MCP BASE SW PERP SCALE VIR RTU </t>
    </r>
    <r>
      <rPr>
        <i/>
        <sz val="10"/>
        <rFont val="Calibri"/>
        <family val="2"/>
        <scheme val="minor"/>
      </rPr>
      <t>(for 5-year total)</t>
    </r>
  </si>
  <si>
    <t>S16-RTU-MCPBA</t>
  </si>
  <si>
    <r>
      <t xml:space="preserve">MCP BASE SW BP SELECT SUPPORT SUBSCRIPTION </t>
    </r>
    <r>
      <rPr>
        <i/>
        <sz val="10"/>
        <color theme="1"/>
        <rFont val="Calibri"/>
        <family val="2"/>
        <scheme val="minor"/>
      </rPr>
      <t>(for 5-year total)</t>
    </r>
  </si>
  <si>
    <t>80M-MCPBA-SEL</t>
  </si>
  <si>
    <t>Must be compatible with Ciena MCP management suite.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</si>
</sst>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8" x14ac:knownFonts="1">
    <font>
      <sz val="12"/>
      <color theme="1"/>
      <name val="Calibri"/>
      <family val="2"/>
      <scheme val="minor"/>
    </font>
    <font>
      <sz val="16"/>
      <color theme="1"/>
      <name val="Calibri"/>
      <family val="2"/>
      <scheme val="minor"/>
    </font>
    <font>
      <b/>
      <sz val="18"/>
      <color theme="1"/>
      <name val="Calibri"/>
      <family val="2"/>
      <scheme val="minor"/>
    </font>
    <font>
      <b/>
      <sz val="18"/>
      <color theme="1"/>
      <name val="Calibri (Body)"/>
    </font>
    <font>
      <b/>
      <sz val="12"/>
      <color theme="1"/>
      <name val="Calibri (Body)"/>
    </font>
    <font>
      <sz val="12"/>
      <color theme="1"/>
      <name val="Calibri"/>
      <family val="2"/>
      <scheme val="minor"/>
    </font>
    <font>
      <b/>
      <sz val="11"/>
      <color theme="3"/>
      <name val="Calibri"/>
      <family val="2"/>
      <scheme val="minor"/>
    </font>
    <font>
      <b/>
      <sz val="12"/>
      <color theme="1"/>
      <name val="Calibri"/>
      <family val="2"/>
      <scheme val="minor"/>
    </font>
    <font>
      <sz val="18"/>
      <color theme="1"/>
      <name val="Calibri (Body)"/>
    </font>
    <font>
      <b/>
      <sz val="12"/>
      <color rgb="FFFF0000"/>
      <name val="Calibri"/>
      <family val="2"/>
      <scheme val="minor"/>
    </font>
    <font>
      <b/>
      <sz val="14"/>
      <color theme="1"/>
      <name val="Calibri"/>
      <family val="2"/>
      <scheme val="minor"/>
    </font>
    <font>
      <sz val="14"/>
      <color theme="1"/>
      <name val="Calibri"/>
      <family val="2"/>
      <scheme val="minor"/>
    </font>
    <font>
      <b/>
      <sz val="11"/>
      <color theme="1"/>
      <name val="Calibri"/>
      <family val="2"/>
      <scheme val="minor"/>
    </font>
    <font>
      <b/>
      <u/>
      <sz val="11"/>
      <color theme="1"/>
      <name val="Calibri"/>
      <family val="2"/>
      <scheme val="minor"/>
    </font>
    <font>
      <b/>
      <sz val="11"/>
      <name val="Calibri"/>
      <family val="2"/>
      <scheme val="minor"/>
    </font>
    <font>
      <sz val="11"/>
      <name val="Calibri"/>
      <family val="2"/>
      <scheme val="minor"/>
    </font>
    <font>
      <b/>
      <u/>
      <sz val="11"/>
      <name val="Calibri"/>
      <family val="2"/>
      <scheme val="minor"/>
    </font>
    <font>
      <b/>
      <sz val="12"/>
      <color theme="1"/>
      <name val="Arial"/>
      <family val="2"/>
    </font>
    <font>
      <b/>
      <sz val="12"/>
      <color rgb="FF000000"/>
      <name val="Arial"/>
      <family val="2"/>
    </font>
    <font>
      <sz val="12"/>
      <color rgb="FF000000"/>
      <name val="Arial"/>
      <family val="2"/>
    </font>
    <font>
      <sz val="12"/>
      <color theme="1"/>
      <name val="Arial"/>
      <family val="2"/>
    </font>
    <font>
      <b/>
      <sz val="16"/>
      <color theme="1"/>
      <name val="Calibri"/>
      <family val="2"/>
      <scheme val="minor"/>
    </font>
    <font>
      <sz val="12"/>
      <name val="Arial"/>
      <family val="2"/>
    </font>
    <font>
      <sz val="16"/>
      <name val="Calibri"/>
      <family val="2"/>
      <scheme val="minor"/>
    </font>
    <font>
      <b/>
      <sz val="16"/>
      <color theme="1"/>
      <name val="Calibri (Body)"/>
    </font>
    <font>
      <b/>
      <sz val="22"/>
      <color theme="1"/>
      <name val="Calibri (Body)"/>
    </font>
    <font>
      <sz val="18"/>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b/>
      <i/>
      <sz val="11"/>
      <color theme="1"/>
      <name val="Calibri"/>
      <family val="2"/>
      <scheme val="minor"/>
    </font>
    <font>
      <sz val="10"/>
      <name val="Calibri"/>
      <family val="2"/>
      <scheme val="minor"/>
    </font>
    <font>
      <b/>
      <sz val="12"/>
      <name val="Calibri"/>
      <family val="2"/>
      <scheme val="minor"/>
    </font>
    <font>
      <b/>
      <sz val="18"/>
      <name val="Calibri"/>
      <family val="2"/>
      <scheme val="minor"/>
    </font>
    <font>
      <sz val="16"/>
      <color rgb="FFFF0000"/>
      <name val="Calibri (Body)"/>
    </font>
    <font>
      <b/>
      <sz val="18"/>
      <color rgb="FFFF0000"/>
      <name val="Calibri"/>
      <family val="2"/>
      <scheme val="minor"/>
    </font>
    <font>
      <b/>
      <sz val="18"/>
      <color rgb="FFFF0000"/>
      <name val="Calibri (Body)"/>
    </font>
    <font>
      <sz val="16"/>
      <color rgb="FFFF0000"/>
      <name val="Calibri"/>
      <family val="2"/>
      <scheme val="minor"/>
    </font>
    <font>
      <b/>
      <sz val="22"/>
      <color rgb="FFFF0000"/>
      <name val="Calibri"/>
      <family val="2"/>
      <scheme val="minor"/>
    </font>
    <font>
      <sz val="12"/>
      <color rgb="FFFF0000"/>
      <name val="Calibri"/>
      <family val="2"/>
      <scheme val="minor"/>
    </font>
    <font>
      <i/>
      <sz val="16"/>
      <color rgb="FFFF0000"/>
      <name val="Calibri (Body)"/>
    </font>
    <font>
      <b/>
      <sz val="22"/>
      <color theme="1"/>
      <name val="Calibri"/>
      <family val="2"/>
      <scheme val="minor"/>
    </font>
    <font>
      <sz val="26"/>
      <color theme="1"/>
      <name val="Calibri (Body)"/>
    </font>
    <font>
      <b/>
      <sz val="26"/>
      <color theme="1"/>
      <name val="Calibri (Body)"/>
    </font>
    <font>
      <sz val="26"/>
      <color theme="1"/>
      <name val="Calibri"/>
      <family val="2"/>
      <scheme val="minor"/>
    </font>
    <font>
      <i/>
      <sz val="10"/>
      <name val="Calibri"/>
      <family val="2"/>
      <scheme val="minor"/>
    </font>
    <font>
      <i/>
      <sz val="10"/>
      <color theme="1"/>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1" tint="0.499984740745262"/>
        <bgColor indexed="64"/>
      </patternFill>
    </fill>
    <fill>
      <patternFill patternType="solid">
        <fgColor indexed="65"/>
        <bgColor indexed="64"/>
      </patternFill>
    </fill>
    <fill>
      <patternFill patternType="mediumGray">
        <bgColor theme="5" tint="0.59999389629810485"/>
      </patternFill>
    </fill>
    <fill>
      <patternFill patternType="solid">
        <fgColor theme="9" tint="0.79998168889431442"/>
        <bgColor indexed="64"/>
      </patternFill>
    </fill>
    <fill>
      <patternFill patternType="mediumGray">
        <bgColor theme="0" tint="-0.14999847407452621"/>
      </patternFill>
    </fill>
    <fill>
      <patternFill patternType="solid">
        <fgColor rgb="FFFFC000"/>
        <bgColor indexed="64"/>
      </patternFill>
    </fill>
    <fill>
      <patternFill patternType="solid">
        <fgColor theme="5" tint="0.79998168889431442"/>
        <bgColor indexed="64"/>
      </patternFill>
    </fill>
    <fill>
      <patternFill patternType="solid">
        <fgColor theme="5" tint="0.59999389629810485"/>
        <bgColor auto="1"/>
      </patternFill>
    </fill>
    <fill>
      <patternFill patternType="solid">
        <fgColor theme="8" tint="0.79998168889431442"/>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39997558519241921"/>
        <bgColor indexed="64"/>
      </patternFill>
    </fill>
  </fills>
  <borders count="1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bottom style="thick">
        <color indexed="64"/>
      </bottom>
      <diagonal/>
    </border>
    <border>
      <left style="thick">
        <color auto="1"/>
      </left>
      <right/>
      <top style="thick">
        <color auto="1"/>
      </top>
      <bottom style="thick">
        <color auto="1"/>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thick">
        <color indexed="64"/>
      </bottom>
      <diagonal/>
    </border>
    <border>
      <left/>
      <right/>
      <top/>
      <bottom style="thick">
        <color auto="1"/>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ck">
        <color indexed="64"/>
      </right>
      <top style="thin">
        <color indexed="64"/>
      </top>
      <bottom/>
      <diagonal/>
    </border>
    <border>
      <left style="medium">
        <color indexed="64"/>
      </left>
      <right style="medium">
        <color indexed="64"/>
      </right>
      <top/>
      <bottom style="thick">
        <color auto="1"/>
      </bottom>
      <diagonal/>
    </border>
    <border>
      <left style="medium">
        <color indexed="64"/>
      </left>
      <right style="medium">
        <color indexed="64"/>
      </right>
      <top style="thick">
        <color indexed="64"/>
      </top>
      <bottom/>
      <diagonal/>
    </border>
    <border>
      <left style="medium">
        <color auto="1"/>
      </left>
      <right/>
      <top/>
      <bottom/>
      <diagonal/>
    </border>
    <border>
      <left style="thin">
        <color indexed="64"/>
      </left>
      <right/>
      <top style="thin">
        <color indexed="64"/>
      </top>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ck">
        <color indexed="64"/>
      </bottom>
      <diagonal/>
    </border>
    <border>
      <left/>
      <right/>
      <top style="thin">
        <color indexed="64"/>
      </top>
      <bottom style="thin">
        <color indexed="64"/>
      </bottom>
      <diagonal/>
    </border>
    <border>
      <left/>
      <right/>
      <top style="thin">
        <color indexed="64"/>
      </top>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uble">
        <color auto="1"/>
      </left>
      <right style="double">
        <color auto="1"/>
      </right>
      <top style="double">
        <color auto="1"/>
      </top>
      <bottom style="double">
        <color auto="1"/>
      </bottom>
      <diagonal/>
    </border>
    <border>
      <left/>
      <right/>
      <top style="medium">
        <color auto="1"/>
      </top>
      <bottom/>
      <diagonal/>
    </border>
    <border>
      <left/>
      <right style="medium">
        <color auto="1"/>
      </right>
      <top style="medium">
        <color auto="1"/>
      </top>
      <bottom/>
      <diagonal/>
    </border>
    <border>
      <left/>
      <right/>
      <top/>
      <bottom style="dotted">
        <color auto="1"/>
      </bottom>
      <diagonal/>
    </border>
    <border>
      <left/>
      <right style="medium">
        <color auto="1"/>
      </right>
      <top/>
      <bottom/>
      <diagonal/>
    </border>
    <border>
      <left/>
      <right style="dotted">
        <color auto="1"/>
      </right>
      <top/>
      <bottom/>
      <diagonal/>
    </border>
    <border>
      <left/>
      <right style="medium">
        <color auto="1"/>
      </right>
      <top style="dotted">
        <color auto="1"/>
      </top>
      <bottom style="dotted">
        <color auto="1"/>
      </bottom>
      <diagonal/>
    </border>
    <border>
      <left style="dotted">
        <color auto="1"/>
      </left>
      <right style="dotted">
        <color auto="1"/>
      </right>
      <top style="dotted">
        <color auto="1"/>
      </top>
      <bottom/>
      <diagonal/>
    </border>
    <border>
      <left/>
      <right/>
      <top/>
      <bottom style="medium">
        <color auto="1"/>
      </bottom>
      <diagonal/>
    </border>
    <border>
      <left style="dotted">
        <color auto="1"/>
      </left>
      <right style="medium">
        <color auto="1"/>
      </right>
      <top style="dotted">
        <color auto="1"/>
      </top>
      <bottom style="dotted">
        <color auto="1"/>
      </bottom>
      <diagonal/>
    </border>
    <border>
      <left style="dotted">
        <color auto="1"/>
      </left>
      <right/>
      <top style="dotted">
        <color auto="1"/>
      </top>
      <bottom style="dotted">
        <color auto="1"/>
      </bottom>
      <diagonal/>
    </border>
    <border>
      <left style="dotted">
        <color auto="1"/>
      </left>
      <right style="medium">
        <color auto="1"/>
      </right>
      <top style="dotted">
        <color auto="1"/>
      </top>
      <bottom/>
      <diagonal/>
    </border>
    <border>
      <left style="medium">
        <color auto="1"/>
      </left>
      <right/>
      <top/>
      <bottom style="medium">
        <color auto="1"/>
      </bottom>
      <diagonal/>
    </border>
    <border>
      <left style="thick">
        <color indexed="64"/>
      </left>
      <right/>
      <top style="thick">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
      <left style="medium">
        <color indexed="64"/>
      </left>
      <right style="thick">
        <color indexed="64"/>
      </right>
      <top style="thick">
        <color auto="1"/>
      </top>
      <bottom style="thin">
        <color indexed="64"/>
      </bottom>
      <diagonal/>
    </border>
    <border>
      <left style="medium">
        <color indexed="64"/>
      </left>
      <right style="thick">
        <color indexed="64"/>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thin">
        <color indexed="64"/>
      </bottom>
      <diagonal/>
    </border>
    <border>
      <left style="thick">
        <color indexed="64"/>
      </left>
      <right style="thick">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ck">
        <color indexed="64"/>
      </right>
      <top/>
      <bottom/>
      <diagonal/>
    </border>
    <border>
      <left style="thick">
        <color indexed="64"/>
      </left>
      <right style="thick">
        <color indexed="64"/>
      </right>
      <top/>
      <bottom style="thin">
        <color indexed="64"/>
      </bottom>
      <diagonal/>
    </border>
    <border>
      <left style="medium">
        <color indexed="64"/>
      </left>
      <right style="thick">
        <color auto="1"/>
      </right>
      <top style="thick">
        <color auto="1"/>
      </top>
      <bottom/>
      <diagonal/>
    </border>
    <border>
      <left style="medium">
        <color indexed="64"/>
      </left>
      <right style="thick">
        <color indexed="64"/>
      </right>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medium">
        <color indexed="64"/>
      </right>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diagonal/>
    </border>
    <border>
      <left/>
      <right/>
      <top/>
      <bottom style="thin">
        <color indexed="64"/>
      </bottom>
      <diagonal/>
    </border>
  </borders>
  <cellStyleXfs count="3">
    <xf numFmtId="0" fontId="0" fillId="0" borderId="0"/>
    <xf numFmtId="44" fontId="5" fillId="0" borderId="0" applyFont="0" applyFill="0" applyBorder="0" applyAlignment="0" applyProtection="0"/>
    <xf numFmtId="0" fontId="27" fillId="0" borderId="0"/>
  </cellStyleXfs>
  <cellXfs count="503">
    <xf numFmtId="0" fontId="0" fillId="0" borderId="0" xfId="0"/>
    <xf numFmtId="0" fontId="9" fillId="0" borderId="0" xfId="0" applyFont="1"/>
    <xf numFmtId="0" fontId="10" fillId="0" borderId="0" xfId="0" applyFont="1"/>
    <xf numFmtId="0" fontId="11" fillId="0" borderId="0" xfId="0" applyFont="1"/>
    <xf numFmtId="0" fontId="13" fillId="0" borderId="17" xfId="0" applyFont="1" applyBorder="1" applyAlignment="1">
      <alignment wrapText="1"/>
    </xf>
    <xf numFmtId="0" fontId="13" fillId="0" borderId="25" xfId="0" applyFont="1" applyBorder="1" applyAlignment="1">
      <alignment horizontal="center"/>
    </xf>
    <xf numFmtId="0" fontId="13" fillId="0" borderId="22" xfId="0" applyFont="1" applyBorder="1" applyAlignment="1">
      <alignment horizontal="center"/>
    </xf>
    <xf numFmtId="0" fontId="13" fillId="0" borderId="26" xfId="0" applyFont="1" applyBorder="1" applyAlignment="1">
      <alignment horizontal="center"/>
    </xf>
    <xf numFmtId="0" fontId="13" fillId="0" borderId="23" xfId="0" applyFont="1" applyBorder="1" applyAlignment="1">
      <alignment horizontal="center"/>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14" fillId="4" borderId="33" xfId="0" applyFont="1" applyFill="1" applyBorder="1"/>
    <xf numFmtId="0" fontId="14" fillId="4" borderId="34" xfId="0" applyFont="1" applyFill="1" applyBorder="1"/>
    <xf numFmtId="0" fontId="15" fillId="4" borderId="34" xfId="0" applyFont="1" applyFill="1" applyBorder="1"/>
    <xf numFmtId="0" fontId="15" fillId="4" borderId="35" xfId="0" applyFont="1" applyFill="1" applyBorder="1"/>
    <xf numFmtId="0" fontId="12" fillId="0" borderId="16" xfId="0" applyFont="1" applyBorder="1" applyAlignment="1">
      <alignment horizontal="center"/>
    </xf>
    <xf numFmtId="0" fontId="16" fillId="4" borderId="0" xfId="0" applyFont="1" applyFill="1" applyAlignment="1">
      <alignment horizontal="center"/>
    </xf>
    <xf numFmtId="0" fontId="16" fillId="4" borderId="0" xfId="0" applyFont="1" applyFill="1" applyAlignment="1">
      <alignment horizontal="center" wrapText="1"/>
    </xf>
    <xf numFmtId="0" fontId="16" fillId="4" borderId="36" xfId="0" applyFont="1" applyFill="1" applyBorder="1" applyAlignment="1">
      <alignment horizontal="center" wrapText="1"/>
    </xf>
    <xf numFmtId="0" fontId="13" fillId="0" borderId="37" xfId="0" applyFont="1" applyBorder="1" applyAlignment="1">
      <alignment horizontal="center" wrapText="1"/>
    </xf>
    <xf numFmtId="2" fontId="15" fillId="4" borderId="28" xfId="0" applyNumberFormat="1" applyFont="1" applyFill="1" applyBorder="1"/>
    <xf numFmtId="164" fontId="15" fillId="4" borderId="39" xfId="0" applyNumberFormat="1" applyFont="1" applyFill="1" applyBorder="1"/>
    <xf numFmtId="2" fontId="15" fillId="4" borderId="40" xfId="0" applyNumberFormat="1" applyFont="1" applyFill="1" applyBorder="1"/>
    <xf numFmtId="0" fontId="15" fillId="4" borderId="16" xfId="0" applyFont="1" applyFill="1" applyBorder="1" applyAlignment="1">
      <alignment horizontal="right" indent="2"/>
    </xf>
    <xf numFmtId="0" fontId="14" fillId="4" borderId="0" xfId="0" applyFont="1" applyFill="1" applyAlignment="1">
      <alignment horizontal="right"/>
    </xf>
    <xf numFmtId="2" fontId="14" fillId="4" borderId="1" xfId="0" applyNumberFormat="1" applyFont="1" applyFill="1" applyBorder="1" applyAlignment="1">
      <alignment horizontal="right"/>
    </xf>
    <xf numFmtId="2" fontId="14" fillId="2" borderId="37" xfId="0" applyNumberFormat="1" applyFont="1" applyFill="1" applyBorder="1" applyAlignment="1">
      <alignment horizontal="right"/>
    </xf>
    <xf numFmtId="0" fontId="15" fillId="4" borderId="41" xfId="0" applyFont="1" applyFill="1" applyBorder="1" applyAlignment="1">
      <alignment horizontal="left" indent="2"/>
    </xf>
    <xf numFmtId="0" fontId="0" fillId="0" borderId="41" xfId="0" applyBorder="1"/>
    <xf numFmtId="0" fontId="15" fillId="4" borderId="41" xfId="0" applyFont="1" applyFill="1" applyBorder="1" applyAlignment="1">
      <alignment horizontal="right"/>
    </xf>
    <xf numFmtId="0" fontId="0" fillId="0" borderId="18" xfId="0" applyBorder="1"/>
    <xf numFmtId="0" fontId="14" fillId="4" borderId="33" xfId="0" applyFont="1" applyFill="1" applyBorder="1" applyAlignment="1">
      <alignment horizontal="left"/>
    </xf>
    <xf numFmtId="0" fontId="6" fillId="4" borderId="34" xfId="0" applyFont="1" applyFill="1" applyBorder="1"/>
    <xf numFmtId="0" fontId="14" fillId="4" borderId="34" xfId="0" applyFont="1" applyFill="1" applyBorder="1" applyAlignment="1">
      <alignment horizontal="center"/>
    </xf>
    <xf numFmtId="0" fontId="14" fillId="4" borderId="35" xfId="0" applyFont="1" applyFill="1" applyBorder="1" applyAlignment="1">
      <alignment horizontal="center"/>
    </xf>
    <xf numFmtId="164" fontId="15" fillId="4" borderId="28" xfId="1" applyNumberFormat="1" applyFont="1" applyFill="1" applyBorder="1"/>
    <xf numFmtId="164" fontId="15" fillId="4" borderId="42" xfId="1" applyNumberFormat="1" applyFont="1" applyFill="1" applyBorder="1"/>
    <xf numFmtId="0" fontId="0" fillId="4" borderId="16" xfId="0" applyFill="1" applyBorder="1"/>
    <xf numFmtId="0" fontId="12" fillId="4" borderId="41" xfId="0" applyFont="1" applyFill="1" applyBorder="1"/>
    <xf numFmtId="0" fontId="0" fillId="4" borderId="18" xfId="0" applyFill="1" applyBorder="1"/>
    <xf numFmtId="0" fontId="0" fillId="4" borderId="35" xfId="0" applyFill="1" applyBorder="1"/>
    <xf numFmtId="1" fontId="15" fillId="4" borderId="42" xfId="1" applyNumberFormat="1" applyFont="1" applyFill="1" applyBorder="1"/>
    <xf numFmtId="1" fontId="15" fillId="4" borderId="44" xfId="1" applyNumberFormat="1" applyFont="1" applyFill="1" applyBorder="1"/>
    <xf numFmtId="0" fontId="14" fillId="4" borderId="16" xfId="0" applyFont="1" applyFill="1" applyBorder="1"/>
    <xf numFmtId="0" fontId="14" fillId="4" borderId="0" xfId="0" applyFont="1" applyFill="1"/>
    <xf numFmtId="1" fontId="15" fillId="4" borderId="11" xfId="1" applyNumberFormat="1" applyFont="1" applyFill="1" applyBorder="1"/>
    <xf numFmtId="0" fontId="14" fillId="4" borderId="16" xfId="0" applyFont="1" applyFill="1" applyBorder="1" applyAlignment="1">
      <alignment horizontal="right"/>
    </xf>
    <xf numFmtId="164" fontId="15" fillId="4" borderId="41" xfId="1" applyNumberFormat="1" applyFont="1" applyFill="1" applyBorder="1"/>
    <xf numFmtId="164" fontId="15" fillId="4" borderId="34" xfId="1" applyNumberFormat="1" applyFont="1" applyFill="1" applyBorder="1" applyAlignment="1">
      <alignment horizontal="center"/>
    </xf>
    <xf numFmtId="0" fontId="0" fillId="4" borderId="35" xfId="0" applyFill="1" applyBorder="1" applyAlignment="1">
      <alignment horizontal="center"/>
    </xf>
    <xf numFmtId="164" fontId="16" fillId="4" borderId="37" xfId="1" applyNumberFormat="1" applyFont="1" applyFill="1" applyBorder="1" applyAlignment="1">
      <alignment horizontal="center"/>
    </xf>
    <xf numFmtId="0" fontId="14" fillId="4" borderId="45" xfId="0" applyFont="1" applyFill="1" applyBorder="1" applyAlignment="1">
      <alignment horizontal="right"/>
    </xf>
    <xf numFmtId="0" fontId="17" fillId="0" borderId="0" xfId="0" applyFont="1"/>
    <xf numFmtId="0" fontId="20" fillId="0" borderId="0" xfId="0" applyFont="1"/>
    <xf numFmtId="0" fontId="20" fillId="0" borderId="0" xfId="0" applyFont="1" applyAlignment="1">
      <alignment vertical="center"/>
    </xf>
    <xf numFmtId="44" fontId="0" fillId="5" borderId="54" xfId="1" applyFont="1" applyFill="1" applyBorder="1" applyProtection="1">
      <protection locked="0"/>
    </xf>
    <xf numFmtId="44" fontId="0" fillId="5" borderId="23" xfId="1" applyFont="1" applyFill="1" applyBorder="1" applyProtection="1">
      <protection locked="0"/>
    </xf>
    <xf numFmtId="44" fontId="0" fillId="5" borderId="2" xfId="1" applyFont="1" applyFill="1" applyBorder="1" applyProtection="1">
      <protection locked="0"/>
    </xf>
    <xf numFmtId="44" fontId="0" fillId="5" borderId="56" xfId="1" applyFont="1" applyFill="1" applyBorder="1" applyProtection="1">
      <protection locked="0"/>
    </xf>
    <xf numFmtId="44" fontId="0" fillId="5" borderId="24" xfId="1" applyFont="1" applyFill="1" applyBorder="1" applyProtection="1">
      <protection locked="0"/>
    </xf>
    <xf numFmtId="44" fontId="0" fillId="5" borderId="4" xfId="1" applyFont="1" applyFill="1" applyBorder="1" applyProtection="1">
      <protection locked="0"/>
    </xf>
    <xf numFmtId="44" fontId="0" fillId="5" borderId="22" xfId="1" applyFont="1" applyFill="1" applyBorder="1" applyProtection="1">
      <protection locked="0"/>
    </xf>
    <xf numFmtId="44" fontId="0" fillId="5" borderId="1" xfId="1" applyFont="1" applyFill="1" applyBorder="1" applyProtection="1">
      <protection locked="0"/>
    </xf>
    <xf numFmtId="44" fontId="0" fillId="5" borderId="52" xfId="1" applyFont="1" applyFill="1" applyBorder="1" applyProtection="1">
      <protection locked="0"/>
    </xf>
    <xf numFmtId="44" fontId="0" fillId="5" borderId="50" xfId="1" applyFont="1" applyFill="1" applyBorder="1" applyProtection="1">
      <protection locked="0"/>
    </xf>
    <xf numFmtId="44" fontId="0" fillId="5" borderId="21" xfId="1" applyFont="1" applyFill="1" applyBorder="1" applyProtection="1">
      <protection locked="0"/>
    </xf>
    <xf numFmtId="44" fontId="0" fillId="5" borderId="5" xfId="1" applyFont="1" applyFill="1" applyBorder="1" applyProtection="1">
      <protection locked="0"/>
    </xf>
    <xf numFmtId="44" fontId="0" fillId="5" borderId="77" xfId="1" applyFont="1" applyFill="1" applyBorder="1" applyProtection="1">
      <protection locked="0"/>
    </xf>
    <xf numFmtId="44" fontId="0" fillId="5" borderId="66" xfId="1" applyFont="1" applyFill="1" applyBorder="1" applyProtection="1">
      <protection locked="0"/>
    </xf>
    <xf numFmtId="44" fontId="0" fillId="5" borderId="79" xfId="1" applyFont="1" applyFill="1" applyBorder="1" applyProtection="1">
      <protection locked="0"/>
    </xf>
    <xf numFmtId="44" fontId="0" fillId="5" borderId="86" xfId="1" applyFont="1" applyFill="1" applyBorder="1" applyProtection="1">
      <protection locked="0"/>
    </xf>
    <xf numFmtId="44" fontId="0" fillId="5" borderId="83" xfId="1" applyFont="1" applyFill="1" applyBorder="1" applyProtection="1">
      <protection locked="0"/>
    </xf>
    <xf numFmtId="44" fontId="0" fillId="5" borderId="84" xfId="1" applyFont="1" applyFill="1" applyBorder="1" applyProtection="1">
      <protection locked="0"/>
    </xf>
    <xf numFmtId="0" fontId="20" fillId="0" borderId="1" xfId="0" applyFont="1" applyBorder="1" applyAlignment="1">
      <alignment horizontal="left" vertical="center"/>
    </xf>
    <xf numFmtId="44" fontId="0" fillId="2" borderId="51" xfId="1" applyFont="1" applyFill="1" applyBorder="1" applyProtection="1"/>
    <xf numFmtId="44" fontId="0" fillId="9" borderId="50" xfId="1" applyFont="1" applyFill="1" applyBorder="1" applyProtection="1"/>
    <xf numFmtId="44" fontId="0" fillId="9" borderId="21" xfId="1" applyFont="1" applyFill="1" applyBorder="1" applyProtection="1"/>
    <xf numFmtId="44" fontId="0" fillId="9" borderId="5" xfId="1" applyFont="1" applyFill="1" applyBorder="1" applyProtection="1"/>
    <xf numFmtId="44" fontId="0" fillId="11" borderId="51" xfId="1" applyFont="1" applyFill="1" applyBorder="1" applyProtection="1"/>
    <xf numFmtId="44" fontId="0" fillId="2" borderId="55" xfId="1" applyFont="1" applyFill="1" applyBorder="1" applyProtection="1"/>
    <xf numFmtId="44" fontId="0" fillId="9" borderId="54" xfId="1" applyFont="1" applyFill="1" applyBorder="1" applyProtection="1"/>
    <xf numFmtId="44" fontId="0" fillId="9" borderId="23" xfId="1" applyFont="1" applyFill="1" applyBorder="1" applyProtection="1"/>
    <xf numFmtId="44" fontId="0" fillId="9" borderId="2" xfId="1" applyFont="1" applyFill="1" applyBorder="1" applyProtection="1"/>
    <xf numFmtId="44" fontId="0" fillId="11" borderId="55" xfId="1" applyFont="1" applyFill="1" applyBorder="1" applyProtection="1"/>
    <xf numFmtId="44" fontId="0" fillId="2" borderId="57" xfId="1" applyFont="1" applyFill="1" applyBorder="1" applyProtection="1"/>
    <xf numFmtId="44" fontId="0" fillId="2" borderId="53" xfId="1" applyFont="1" applyFill="1" applyBorder="1" applyProtection="1"/>
    <xf numFmtId="44" fontId="0" fillId="9" borderId="52" xfId="1" applyFont="1" applyFill="1" applyBorder="1" applyProtection="1"/>
    <xf numFmtId="44" fontId="0" fillId="9" borderId="22" xfId="1" applyFont="1" applyFill="1" applyBorder="1" applyProtection="1"/>
    <xf numFmtId="44" fontId="0" fillId="9" borderId="1" xfId="1" applyFont="1" applyFill="1" applyBorder="1" applyProtection="1"/>
    <xf numFmtId="44" fontId="0" fillId="11" borderId="53" xfId="1" applyFont="1" applyFill="1" applyBorder="1" applyProtection="1"/>
    <xf numFmtId="44" fontId="0" fillId="2" borderId="78" xfId="1" applyFont="1" applyFill="1" applyBorder="1" applyProtection="1"/>
    <xf numFmtId="44" fontId="0" fillId="9" borderId="79" xfId="1" applyFont="1" applyFill="1" applyBorder="1" applyProtection="1"/>
    <xf numFmtId="44" fontId="0" fillId="9" borderId="77" xfId="1" applyFont="1" applyFill="1" applyBorder="1" applyProtection="1"/>
    <xf numFmtId="44" fontId="0" fillId="9" borderId="66" xfId="1" applyFont="1" applyFill="1" applyBorder="1" applyProtection="1"/>
    <xf numFmtId="44" fontId="0" fillId="11" borderId="78" xfId="1" applyFont="1" applyFill="1" applyBorder="1" applyProtection="1"/>
    <xf numFmtId="44" fontId="0" fillId="2" borderId="85" xfId="1" applyFont="1" applyFill="1" applyBorder="1" applyProtection="1"/>
    <xf numFmtId="44" fontId="0" fillId="11" borderId="67" xfId="1" applyFont="1" applyFill="1" applyBorder="1" applyProtection="1"/>
    <xf numFmtId="44" fontId="0" fillId="11" borderId="69" xfId="1" applyFont="1" applyFill="1" applyBorder="1" applyProtection="1"/>
    <xf numFmtId="44" fontId="0" fillId="2" borderId="94" xfId="1" applyFont="1" applyFill="1" applyBorder="1" applyProtection="1"/>
    <xf numFmtId="44" fontId="0" fillId="11" borderId="11" xfId="1" applyFont="1" applyFill="1" applyBorder="1" applyProtection="1"/>
    <xf numFmtId="44" fontId="0" fillId="11" borderId="95" xfId="1" applyFont="1" applyFill="1" applyBorder="1" applyProtection="1"/>
    <xf numFmtId="44" fontId="0" fillId="2" borderId="96" xfId="1" applyFont="1" applyFill="1" applyBorder="1" applyProtection="1"/>
    <xf numFmtId="44" fontId="27" fillId="5" borderId="65" xfId="1" applyFont="1" applyFill="1" applyBorder="1" applyAlignment="1" applyProtection="1">
      <alignment horizontal="center" vertical="center"/>
      <protection locked="0"/>
    </xf>
    <xf numFmtId="44" fontId="27" fillId="5" borderId="103" xfId="1" applyFont="1" applyFill="1" applyBorder="1" applyAlignment="1" applyProtection="1">
      <alignment horizontal="center" vertical="center"/>
      <protection locked="0"/>
    </xf>
    <xf numFmtId="44" fontId="27" fillId="5" borderId="102" xfId="1" applyFont="1" applyFill="1" applyBorder="1" applyAlignment="1" applyProtection="1">
      <alignment horizontal="center" vertical="center"/>
      <protection locked="0"/>
    </xf>
    <xf numFmtId="0" fontId="27" fillId="13" borderId="65" xfId="2" applyFill="1" applyBorder="1" applyProtection="1">
      <protection locked="0"/>
    </xf>
    <xf numFmtId="0" fontId="27" fillId="13" borderId="101" xfId="2" applyFill="1" applyBorder="1" applyProtection="1">
      <protection locked="0"/>
    </xf>
    <xf numFmtId="0" fontId="27" fillId="13" borderId="67" xfId="2" applyFill="1" applyBorder="1" applyProtection="1">
      <protection locked="0"/>
    </xf>
    <xf numFmtId="0" fontId="27" fillId="13" borderId="103" xfId="2" applyFill="1" applyBorder="1" applyProtection="1">
      <protection locked="0"/>
    </xf>
    <xf numFmtId="0" fontId="27" fillId="13" borderId="25" xfId="2" applyFill="1" applyBorder="1" applyProtection="1">
      <protection locked="0"/>
    </xf>
    <xf numFmtId="0" fontId="27" fillId="13" borderId="11" xfId="2" applyFill="1" applyBorder="1" applyProtection="1">
      <protection locked="0"/>
    </xf>
    <xf numFmtId="0" fontId="27" fillId="13" borderId="102" xfId="2" applyFill="1" applyBorder="1" applyProtection="1">
      <protection locked="0"/>
    </xf>
    <xf numFmtId="0" fontId="27" fillId="13" borderId="107" xfId="2" applyFill="1" applyBorder="1" applyProtection="1">
      <protection locked="0"/>
    </xf>
    <xf numFmtId="0" fontId="27" fillId="13" borderId="94" xfId="2" applyFill="1" applyBorder="1" applyProtection="1">
      <protection locked="0"/>
    </xf>
    <xf numFmtId="0" fontId="19" fillId="0" borderId="1" xfId="0" applyFont="1" applyBorder="1" applyAlignment="1">
      <alignment horizontal="left" vertical="center" wrapText="1"/>
    </xf>
    <xf numFmtId="44" fontId="0" fillId="9" borderId="56" xfId="1" applyFont="1" applyFill="1" applyBorder="1" applyProtection="1"/>
    <xf numFmtId="44" fontId="0" fillId="9" borderId="24" xfId="1" applyFont="1" applyFill="1" applyBorder="1" applyProtection="1"/>
    <xf numFmtId="44" fontId="0" fillId="9" borderId="4" xfId="1" applyFont="1" applyFill="1" applyBorder="1" applyProtection="1"/>
    <xf numFmtId="44" fontId="0" fillId="11" borderId="96" xfId="1" applyFont="1" applyFill="1" applyBorder="1" applyProtection="1"/>
    <xf numFmtId="44" fontId="0" fillId="2" borderId="69" xfId="1" applyFont="1" applyFill="1" applyBorder="1" applyProtection="1"/>
    <xf numFmtId="44" fontId="0" fillId="11" borderId="57" xfId="1" applyFont="1" applyFill="1" applyBorder="1" applyProtection="1"/>
    <xf numFmtId="44" fontId="0" fillId="5" borderId="117" xfId="1" applyFont="1" applyFill="1" applyBorder="1" applyProtection="1">
      <protection locked="0"/>
    </xf>
    <xf numFmtId="44" fontId="0" fillId="5" borderId="118" xfId="1" applyFont="1" applyFill="1" applyBorder="1" applyProtection="1">
      <protection locked="0"/>
    </xf>
    <xf numFmtId="44" fontId="0" fillId="5" borderId="97" xfId="1" applyFont="1" applyFill="1" applyBorder="1" applyProtection="1">
      <protection locked="0"/>
    </xf>
    <xf numFmtId="44" fontId="0" fillId="2" borderId="119" xfId="1" applyFont="1" applyFill="1" applyBorder="1" applyProtection="1"/>
    <xf numFmtId="44" fontId="0" fillId="9" borderId="117" xfId="1" applyFont="1" applyFill="1" applyBorder="1" applyProtection="1"/>
    <xf numFmtId="44" fontId="0" fillId="9" borderId="118" xfId="1" applyFont="1" applyFill="1" applyBorder="1" applyProtection="1"/>
    <xf numFmtId="44" fontId="0" fillId="9" borderId="97" xfId="1" applyFont="1" applyFill="1" applyBorder="1" applyProtection="1"/>
    <xf numFmtId="44" fontId="0" fillId="11" borderId="119" xfId="1" applyFont="1" applyFill="1" applyBorder="1" applyProtection="1"/>
    <xf numFmtId="44" fontId="0" fillId="11" borderId="120" xfId="1" applyFont="1" applyFill="1" applyBorder="1" applyProtection="1"/>
    <xf numFmtId="44" fontId="0" fillId="7" borderId="121" xfId="1" applyFont="1" applyFill="1" applyBorder="1" applyProtection="1"/>
    <xf numFmtId="44" fontId="0" fillId="11" borderId="94" xfId="1" applyFont="1" applyFill="1" applyBorder="1" applyProtection="1"/>
    <xf numFmtId="44" fontId="0" fillId="9" borderId="86" xfId="1" applyFont="1" applyFill="1" applyBorder="1" applyProtection="1"/>
    <xf numFmtId="44" fontId="0" fillId="9" borderId="83" xfId="1" applyFont="1" applyFill="1" applyBorder="1" applyProtection="1"/>
    <xf numFmtId="44" fontId="0" fillId="9" borderId="84" xfId="1" applyFont="1" applyFill="1" applyBorder="1" applyProtection="1"/>
    <xf numFmtId="44" fontId="27" fillId="2" borderId="67" xfId="1" applyFont="1" applyFill="1" applyBorder="1" applyAlignment="1" applyProtection="1">
      <alignment horizontal="center" vertical="center"/>
    </xf>
    <xf numFmtId="44" fontId="27" fillId="2" borderId="11" xfId="1" applyFont="1" applyFill="1" applyBorder="1" applyAlignment="1" applyProtection="1">
      <alignment horizontal="center" vertical="center"/>
    </xf>
    <xf numFmtId="44" fontId="27" fillId="2" borderId="94" xfId="1" applyFont="1" applyFill="1" applyBorder="1" applyAlignment="1" applyProtection="1">
      <alignment horizontal="center" vertical="center"/>
    </xf>
    <xf numFmtId="44" fontId="27" fillId="0" borderId="0" xfId="1" applyFont="1" applyFill="1" applyBorder="1" applyAlignment="1" applyProtection="1">
      <alignment horizontal="center" vertical="center"/>
    </xf>
    <xf numFmtId="44" fontId="27" fillId="2" borderId="106" xfId="1" applyFont="1" applyFill="1" applyBorder="1" applyAlignment="1" applyProtection="1">
      <alignment horizontal="center" vertical="center"/>
    </xf>
    <xf numFmtId="0" fontId="20" fillId="0" borderId="103" xfId="0" applyFont="1" applyBorder="1" applyAlignment="1">
      <alignment horizontal="left" vertical="center"/>
    </xf>
    <xf numFmtId="0" fontId="19" fillId="0" borderId="11" xfId="0" applyFont="1" applyBorder="1" applyAlignment="1">
      <alignment vertical="center" wrapText="1"/>
    </xf>
    <xf numFmtId="0" fontId="18" fillId="3" borderId="126" xfId="0" applyFont="1" applyFill="1" applyBorder="1" applyAlignment="1">
      <alignment vertical="center"/>
    </xf>
    <xf numFmtId="0" fontId="18" fillId="3" borderId="127" xfId="0" applyFont="1" applyFill="1" applyBorder="1" applyAlignment="1">
      <alignment vertical="center" wrapText="1"/>
    </xf>
    <xf numFmtId="0" fontId="20" fillId="12" borderId="133" xfId="0" applyFont="1" applyFill="1" applyBorder="1" applyProtection="1">
      <protection locked="0"/>
    </xf>
    <xf numFmtId="0" fontId="20" fillId="12" borderId="134" xfId="0" applyFont="1" applyFill="1" applyBorder="1" applyProtection="1">
      <protection locked="0"/>
    </xf>
    <xf numFmtId="0" fontId="20" fillId="12" borderId="135" xfId="0" applyFont="1" applyFill="1" applyBorder="1" applyProtection="1">
      <protection locked="0"/>
    </xf>
    <xf numFmtId="44" fontId="0" fillId="11" borderId="85" xfId="1" applyFont="1" applyFill="1" applyBorder="1" applyProtection="1"/>
    <xf numFmtId="0" fontId="19" fillId="0" borderId="120" xfId="0" applyFont="1" applyBorder="1" applyAlignment="1">
      <alignment vertical="center" wrapText="1"/>
    </xf>
    <xf numFmtId="0" fontId="18" fillId="3" borderId="128" xfId="0" applyFont="1" applyFill="1" applyBorder="1" applyAlignment="1">
      <alignment vertical="center" wrapText="1"/>
    </xf>
    <xf numFmtId="0" fontId="19" fillId="0" borderId="103" xfId="0" applyFont="1" applyBorder="1" applyAlignment="1">
      <alignment vertical="center"/>
    </xf>
    <xf numFmtId="0" fontId="19" fillId="0" borderId="1" xfId="0" applyFont="1" applyBorder="1" applyAlignment="1">
      <alignment vertical="center"/>
    </xf>
    <xf numFmtId="0" fontId="19" fillId="0" borderId="1" xfId="0" applyFont="1" applyBorder="1" applyAlignment="1">
      <alignment vertical="center" wrapText="1"/>
    </xf>
    <xf numFmtId="0" fontId="20" fillId="0" borderId="103" xfId="0" applyFont="1" applyBorder="1" applyAlignment="1">
      <alignment vertical="center"/>
    </xf>
    <xf numFmtId="0" fontId="20" fillId="0" borderId="1" xfId="0" applyFont="1" applyBorder="1" applyAlignment="1">
      <alignment vertical="center"/>
    </xf>
    <xf numFmtId="0" fontId="19" fillId="0" borderId="102" xfId="0" applyFont="1" applyBorder="1" applyAlignment="1">
      <alignment vertical="center"/>
    </xf>
    <xf numFmtId="0" fontId="22" fillId="0" borderId="1" xfId="0" applyFont="1" applyBorder="1" applyAlignment="1">
      <alignment vertical="center"/>
    </xf>
    <xf numFmtId="0" fontId="19" fillId="0" borderId="125" xfId="0" applyFont="1" applyBorder="1" applyAlignment="1">
      <alignment vertical="center"/>
    </xf>
    <xf numFmtId="0" fontId="19" fillId="0" borderId="94" xfId="0" applyFont="1" applyBorder="1" applyAlignment="1">
      <alignment vertical="center" wrapText="1"/>
    </xf>
    <xf numFmtId="0" fontId="19" fillId="0" borderId="84" xfId="0" applyFont="1" applyBorder="1" applyAlignment="1">
      <alignment vertical="center"/>
    </xf>
    <xf numFmtId="44" fontId="0" fillId="9" borderId="90" xfId="1" applyFont="1" applyFill="1" applyBorder="1" applyProtection="1"/>
    <xf numFmtId="44" fontId="0" fillId="9" borderId="87" xfId="1" applyFont="1" applyFill="1" applyBorder="1" applyProtection="1"/>
    <xf numFmtId="44" fontId="0" fillId="9" borderId="88" xfId="1" applyFont="1" applyFill="1" applyBorder="1" applyProtection="1"/>
    <xf numFmtId="44" fontId="0" fillId="11" borderId="89" xfId="1" applyFont="1" applyFill="1" applyBorder="1" applyProtection="1"/>
    <xf numFmtId="44" fontId="0" fillId="5" borderId="90" xfId="1" applyFont="1" applyFill="1" applyBorder="1" applyProtection="1">
      <protection locked="0"/>
    </xf>
    <xf numFmtId="44" fontId="0" fillId="5" borderId="87" xfId="1" applyFont="1" applyFill="1" applyBorder="1" applyProtection="1">
      <protection locked="0"/>
    </xf>
    <xf numFmtId="44" fontId="0" fillId="5" borderId="88" xfId="1" applyFont="1" applyFill="1" applyBorder="1" applyProtection="1">
      <protection locked="0"/>
    </xf>
    <xf numFmtId="44" fontId="0" fillId="2" borderId="89" xfId="1" applyFont="1" applyFill="1" applyBorder="1" applyProtection="1"/>
    <xf numFmtId="1" fontId="0" fillId="5" borderId="59" xfId="0" applyNumberFormat="1" applyFill="1" applyBorder="1" applyAlignment="1" applyProtection="1">
      <alignment horizontal="center" vertical="center"/>
      <protection locked="0"/>
    </xf>
    <xf numFmtId="1" fontId="0" fillId="5" borderId="82" xfId="0" applyNumberFormat="1" applyFill="1" applyBorder="1" applyAlignment="1" applyProtection="1">
      <alignment horizontal="center" vertical="center"/>
      <protection locked="0"/>
    </xf>
    <xf numFmtId="1" fontId="0" fillId="5" borderId="76" xfId="0" applyNumberFormat="1" applyFill="1" applyBorder="1" applyAlignment="1" applyProtection="1">
      <alignment horizontal="center" vertical="center"/>
      <protection locked="0"/>
    </xf>
    <xf numFmtId="1" fontId="0" fillId="5" borderId="62" xfId="0" applyNumberFormat="1" applyFill="1" applyBorder="1" applyAlignment="1" applyProtection="1">
      <alignment horizontal="center" vertical="center"/>
      <protection locked="0"/>
    </xf>
    <xf numFmtId="1" fontId="0" fillId="5" borderId="61" xfId="0" applyNumberFormat="1" applyFill="1" applyBorder="1" applyAlignment="1" applyProtection="1">
      <alignment horizontal="center" vertical="center"/>
      <protection locked="0"/>
    </xf>
    <xf numFmtId="1" fontId="0" fillId="5" borderId="60" xfId="0" applyNumberFormat="1" applyFill="1" applyBorder="1" applyAlignment="1" applyProtection="1">
      <alignment horizontal="center" vertical="center"/>
      <protection locked="0"/>
    </xf>
    <xf numFmtId="1" fontId="0" fillId="5" borderId="114" xfId="0" applyNumberFormat="1" applyFill="1" applyBorder="1" applyAlignment="1" applyProtection="1">
      <alignment horizontal="center" vertical="center"/>
      <protection locked="0"/>
    </xf>
    <xf numFmtId="1" fontId="0" fillId="5" borderId="58" xfId="0" applyNumberFormat="1" applyFill="1" applyBorder="1" applyAlignment="1" applyProtection="1">
      <alignment horizontal="center" vertical="center"/>
      <protection locked="0"/>
    </xf>
    <xf numFmtId="1" fontId="0" fillId="14" borderId="82" xfId="0" applyNumberFormat="1" applyFill="1" applyBorder="1" applyAlignment="1" applyProtection="1">
      <alignment horizontal="center" vertical="center"/>
      <protection locked="0"/>
    </xf>
    <xf numFmtId="1" fontId="0" fillId="14" borderId="62" xfId="0" applyNumberFormat="1" applyFill="1" applyBorder="1" applyAlignment="1" applyProtection="1">
      <alignment horizontal="center" vertical="center"/>
      <protection locked="0"/>
    </xf>
    <xf numFmtId="44" fontId="27" fillId="5" borderId="68" xfId="1" applyFont="1" applyFill="1" applyBorder="1" applyAlignment="1" applyProtection="1">
      <alignment horizontal="center" vertical="center"/>
      <protection locked="0"/>
    </xf>
    <xf numFmtId="0" fontId="27" fillId="13" borderId="68" xfId="2" applyFill="1" applyBorder="1" applyProtection="1">
      <protection locked="0"/>
    </xf>
    <xf numFmtId="0" fontId="27" fillId="13" borderId="26" xfId="2" applyFill="1" applyBorder="1" applyProtection="1">
      <protection locked="0"/>
    </xf>
    <xf numFmtId="0" fontId="27" fillId="13" borderId="69" xfId="2" applyFill="1" applyBorder="1" applyProtection="1">
      <protection locked="0"/>
    </xf>
    <xf numFmtId="44" fontId="0" fillId="11" borderId="136" xfId="1" applyFont="1" applyFill="1" applyBorder="1" applyProtection="1"/>
    <xf numFmtId="0" fontId="26" fillId="0" borderId="0" xfId="2" applyFont="1"/>
    <xf numFmtId="0" fontId="34" fillId="6" borderId="131" xfId="2" applyFont="1" applyFill="1" applyBorder="1" applyAlignment="1">
      <alignment horizontal="center"/>
    </xf>
    <xf numFmtId="0" fontId="2" fillId="6" borderId="25" xfId="2" applyFont="1" applyFill="1" applyBorder="1"/>
    <xf numFmtId="0" fontId="26" fillId="6" borderId="22" xfId="2" applyFont="1" applyFill="1" applyBorder="1"/>
    <xf numFmtId="0" fontId="34" fillId="0" borderId="0" xfId="2" applyFont="1" applyAlignment="1">
      <alignment horizontal="center"/>
    </xf>
    <xf numFmtId="0" fontId="2" fillId="0" borderId="0" xfId="2" applyFont="1"/>
    <xf numFmtId="0" fontId="11" fillId="0" borderId="0" xfId="2" applyFont="1"/>
    <xf numFmtId="0" fontId="27" fillId="0" borderId="0" xfId="2"/>
    <xf numFmtId="0" fontId="12" fillId="0" borderId="1" xfId="2" applyFont="1" applyBorder="1" applyAlignment="1">
      <alignment horizontal="left" indent="2"/>
    </xf>
    <xf numFmtId="0" fontId="28" fillId="0" borderId="0" xfId="2" applyFont="1"/>
    <xf numFmtId="0" fontId="12" fillId="0" borderId="0" xfId="2" applyFont="1" applyAlignment="1">
      <alignment horizontal="center" vertical="center"/>
    </xf>
    <xf numFmtId="0" fontId="12" fillId="0" borderId="0" xfId="2" applyFont="1" applyAlignment="1">
      <alignment horizontal="left" indent="2"/>
    </xf>
    <xf numFmtId="0" fontId="27" fillId="0" borderId="0" xfId="2" applyAlignment="1">
      <alignment horizontal="center"/>
    </xf>
    <xf numFmtId="0" fontId="27" fillId="18" borderId="109" xfId="2" applyFill="1" applyBorder="1"/>
    <xf numFmtId="0" fontId="12" fillId="18" borderId="34" xfId="2" applyFont="1" applyFill="1" applyBorder="1"/>
    <xf numFmtId="0" fontId="27" fillId="18" borderId="34" xfId="2" applyFill="1" applyBorder="1"/>
    <xf numFmtId="0" fontId="28" fillId="18" borderId="34" xfId="2" applyFont="1" applyFill="1" applyBorder="1"/>
    <xf numFmtId="0" fontId="27" fillId="18" borderId="35" xfId="2" applyFill="1" applyBorder="1"/>
    <xf numFmtId="0" fontId="12" fillId="18" borderId="16" xfId="2" applyFont="1" applyFill="1" applyBorder="1"/>
    <xf numFmtId="0" fontId="12" fillId="18" borderId="37" xfId="2" applyFont="1" applyFill="1" applyBorder="1"/>
    <xf numFmtId="0" fontId="12" fillId="0" borderId="0" xfId="2" applyFont="1"/>
    <xf numFmtId="0" fontId="12" fillId="18" borderId="16" xfId="2" applyFont="1" applyFill="1" applyBorder="1" applyAlignment="1">
      <alignment horizontal="center" wrapText="1"/>
    </xf>
    <xf numFmtId="0" fontId="12" fillId="0" borderId="102" xfId="2" applyFont="1" applyBorder="1" applyAlignment="1">
      <alignment horizontal="center" vertical="center" wrapText="1"/>
    </xf>
    <xf numFmtId="0" fontId="12" fillId="0" borderId="84" xfId="2" applyFont="1" applyBorder="1" applyAlignment="1">
      <alignment horizontal="center" vertical="center" wrapText="1"/>
    </xf>
    <xf numFmtId="0" fontId="29" fillId="0" borderId="84" xfId="2" applyFont="1" applyBorder="1" applyAlignment="1">
      <alignment horizontal="center" vertical="center" wrapText="1"/>
    </xf>
    <xf numFmtId="0" fontId="12" fillId="0" borderId="94" xfId="2" applyFont="1" applyBorder="1" applyAlignment="1">
      <alignment horizontal="center" vertical="center" wrapText="1"/>
    </xf>
    <xf numFmtId="0" fontId="12" fillId="5" borderId="102" xfId="2" applyFont="1" applyFill="1" applyBorder="1" applyAlignment="1">
      <alignment horizontal="center" vertical="center" wrapText="1"/>
    </xf>
    <xf numFmtId="0" fontId="12" fillId="5" borderId="94" xfId="2" applyFont="1" applyFill="1" applyBorder="1" applyAlignment="1">
      <alignment horizontal="center" vertical="center" wrapText="1"/>
    </xf>
    <xf numFmtId="0" fontId="31" fillId="0" borderId="83" xfId="2" applyFont="1" applyBorder="1" applyAlignment="1">
      <alignment horizontal="center" vertical="center" wrapText="1"/>
    </xf>
    <xf numFmtId="0" fontId="31" fillId="0" borderId="94" xfId="2" applyFont="1" applyBorder="1" applyAlignment="1">
      <alignment horizontal="center" vertical="center" wrapText="1"/>
    </xf>
    <xf numFmtId="0" fontId="12" fillId="18" borderId="37" xfId="2" applyFont="1" applyFill="1" applyBorder="1" applyAlignment="1">
      <alignment horizontal="center" wrapText="1"/>
    </xf>
    <xf numFmtId="0" fontId="12" fillId="0" borderId="0" xfId="2" applyFont="1" applyAlignment="1">
      <alignment horizontal="center" wrapText="1"/>
    </xf>
    <xf numFmtId="0" fontId="27" fillId="18" borderId="16" xfId="2" applyFill="1" applyBorder="1"/>
    <xf numFmtId="0" fontId="27" fillId="0" borderId="66" xfId="2" applyBorder="1" applyAlignment="1">
      <alignment horizontal="center" vertical="center"/>
    </xf>
    <xf numFmtId="0" fontId="32" fillId="0" borderId="66" xfId="2" applyFont="1" applyBorder="1" applyAlignment="1">
      <alignment horizontal="left" vertical="center"/>
    </xf>
    <xf numFmtId="0" fontId="27" fillId="0" borderId="66" xfId="2" applyBorder="1" applyAlignment="1">
      <alignment horizontal="left" vertical="center"/>
    </xf>
    <xf numFmtId="0" fontId="27" fillId="18" borderId="37" xfId="2" applyFill="1" applyBorder="1"/>
    <xf numFmtId="0" fontId="27" fillId="0" borderId="97" xfId="2" applyBorder="1" applyAlignment="1">
      <alignment horizontal="center" vertical="center"/>
    </xf>
    <xf numFmtId="0" fontId="32" fillId="0" borderId="1" xfId="2" applyFont="1" applyBorder="1" applyAlignment="1">
      <alignment horizontal="left" vertical="center"/>
    </xf>
    <xf numFmtId="0" fontId="27" fillId="0" borderId="1" xfId="2" applyBorder="1" applyAlignment="1">
      <alignment horizontal="left" vertical="center"/>
    </xf>
    <xf numFmtId="0" fontId="27" fillId="0" borderId="1" xfId="2" applyBorder="1" applyAlignment="1">
      <alignment horizontal="center" vertical="center"/>
    </xf>
    <xf numFmtId="0" fontId="27" fillId="0" borderId="11" xfId="2" applyBorder="1" applyAlignment="1">
      <alignment horizontal="center" vertical="center"/>
    </xf>
    <xf numFmtId="0" fontId="27" fillId="0" borderId="84" xfId="2" applyBorder="1" applyAlignment="1">
      <alignment horizontal="center" vertical="center"/>
    </xf>
    <xf numFmtId="0" fontId="28" fillId="0" borderId="84" xfId="2" applyFont="1" applyBorder="1" applyAlignment="1">
      <alignment horizontal="left" vertical="center"/>
    </xf>
    <xf numFmtId="0" fontId="27" fillId="0" borderId="84" xfId="2" applyBorder="1" applyAlignment="1">
      <alignment horizontal="left" vertical="center"/>
    </xf>
    <xf numFmtId="0" fontId="27" fillId="0" borderId="94" xfId="2" applyBorder="1" applyAlignment="1">
      <alignment horizontal="center" vertical="center"/>
    </xf>
    <xf numFmtId="0" fontId="27" fillId="0" borderId="16" xfId="2" applyBorder="1" applyAlignment="1">
      <alignment horizontal="center" vertical="center" wrapText="1"/>
    </xf>
    <xf numFmtId="0" fontId="27" fillId="0" borderId="0" xfId="2" applyAlignment="1">
      <alignment horizontal="center" vertical="center"/>
    </xf>
    <xf numFmtId="0" fontId="28" fillId="0" borderId="0" xfId="2" applyFont="1" applyAlignment="1">
      <alignment horizontal="left" vertical="center"/>
    </xf>
    <xf numFmtId="0" fontId="27" fillId="0" borderId="0" xfId="2" applyAlignment="1">
      <alignment horizontal="left" vertical="center"/>
    </xf>
    <xf numFmtId="0" fontId="27" fillId="0" borderId="37" xfId="2" applyBorder="1"/>
    <xf numFmtId="0" fontId="27" fillId="18" borderId="16" xfId="2" applyFill="1" applyBorder="1" applyAlignment="1">
      <alignment vertical="center"/>
    </xf>
    <xf numFmtId="0" fontId="33" fillId="0" borderId="16" xfId="2" applyFont="1" applyBorder="1" applyAlignment="1">
      <alignment vertical="center"/>
    </xf>
    <xf numFmtId="0" fontId="27" fillId="0" borderId="0" xfId="2" applyAlignment="1">
      <alignment vertical="center"/>
    </xf>
    <xf numFmtId="0" fontId="15" fillId="0" borderId="0" xfId="2" applyFont="1" applyAlignment="1">
      <alignment vertical="center"/>
    </xf>
    <xf numFmtId="0" fontId="28" fillId="0" borderId="0" xfId="2" applyFont="1" applyAlignment="1">
      <alignment vertical="center"/>
    </xf>
    <xf numFmtId="0" fontId="27" fillId="0" borderId="37" xfId="2" applyBorder="1" applyAlignment="1">
      <alignment vertical="center"/>
    </xf>
    <xf numFmtId="0" fontId="27" fillId="18" borderId="37" xfId="2" applyFill="1" applyBorder="1" applyAlignment="1">
      <alignment vertical="center"/>
    </xf>
    <xf numFmtId="0" fontId="11" fillId="5" borderId="110" xfId="2" applyFont="1" applyFill="1" applyBorder="1"/>
    <xf numFmtId="0" fontId="27" fillId="5" borderId="111" xfId="2" applyFill="1" applyBorder="1"/>
    <xf numFmtId="0" fontId="27" fillId="5" borderId="112" xfId="2" applyFill="1" applyBorder="1"/>
    <xf numFmtId="0" fontId="11" fillId="18" borderId="16" xfId="2" applyFont="1" applyFill="1" applyBorder="1" applyAlignment="1">
      <alignment vertical="center"/>
    </xf>
    <xf numFmtId="0" fontId="11" fillId="0" borderId="0" xfId="2" applyFont="1" applyAlignment="1">
      <alignment vertical="center"/>
    </xf>
    <xf numFmtId="0" fontId="11" fillId="18" borderId="37" xfId="2" applyFont="1" applyFill="1" applyBorder="1" applyAlignment="1">
      <alignment vertical="center"/>
    </xf>
    <xf numFmtId="0" fontId="11" fillId="18" borderId="45" xfId="2" applyFont="1" applyFill="1" applyBorder="1" applyAlignment="1">
      <alignment vertical="center"/>
    </xf>
    <xf numFmtId="0" fontId="11" fillId="18" borderId="41" xfId="2" applyFont="1" applyFill="1" applyBorder="1" applyAlignment="1">
      <alignment horizontal="left" vertical="center"/>
    </xf>
    <xf numFmtId="0" fontId="11" fillId="18" borderId="41" xfId="2" applyFont="1" applyFill="1" applyBorder="1" applyAlignment="1">
      <alignment vertical="center"/>
    </xf>
    <xf numFmtId="0" fontId="27" fillId="18" borderId="41" xfId="2" applyFill="1" applyBorder="1" applyAlignment="1">
      <alignment horizontal="left" vertical="top" wrapText="1"/>
    </xf>
    <xf numFmtId="0" fontId="11" fillId="18" borderId="18" xfId="2" applyFont="1" applyFill="1" applyBorder="1" applyAlignment="1">
      <alignment vertical="center"/>
    </xf>
    <xf numFmtId="0" fontId="27" fillId="0" borderId="67" xfId="2" applyBorder="1" applyAlignment="1">
      <alignment horizontal="center" vertical="center"/>
    </xf>
    <xf numFmtId="0" fontId="27" fillId="0" borderId="2" xfId="2" applyBorder="1" applyAlignment="1">
      <alignment horizontal="left" vertical="center"/>
    </xf>
    <xf numFmtId="0" fontId="27" fillId="0" borderId="69" xfId="2" applyBorder="1" applyAlignment="1">
      <alignment horizontal="center" vertical="center"/>
    </xf>
    <xf numFmtId="0" fontId="32" fillId="0" borderId="1" xfId="2" applyFont="1" applyBorder="1" applyAlignment="1">
      <alignment horizontal="left" vertical="center" wrapText="1"/>
    </xf>
    <xf numFmtId="0" fontId="17" fillId="0" borderId="0" xfId="0" applyFont="1" applyAlignment="1">
      <alignment horizontal="center" vertical="center"/>
    </xf>
    <xf numFmtId="0" fontId="18" fillId="6" borderId="126" xfId="0" applyFont="1" applyFill="1" applyBorder="1" applyAlignment="1">
      <alignment vertical="center"/>
    </xf>
    <xf numFmtId="0" fontId="18" fillId="6" borderId="127" xfId="0" applyFont="1" applyFill="1" applyBorder="1" applyAlignment="1">
      <alignment vertical="center" wrapText="1"/>
    </xf>
    <xf numFmtId="0" fontId="18" fillId="6" borderId="127" xfId="0" applyFont="1" applyFill="1" applyBorder="1" applyAlignment="1">
      <alignment horizontal="center" vertical="center" wrapText="1"/>
    </xf>
    <xf numFmtId="0" fontId="18" fillId="6" borderId="129" xfId="0" applyFont="1" applyFill="1" applyBorder="1" applyAlignment="1">
      <alignment horizontal="center" vertical="center" wrapText="1"/>
    </xf>
    <xf numFmtId="0" fontId="18" fillId="6" borderId="106" xfId="0" applyFont="1" applyFill="1" applyBorder="1" applyAlignment="1">
      <alignment horizontal="center" vertical="center" wrapText="1"/>
    </xf>
    <xf numFmtId="0" fontId="20" fillId="0" borderId="125" xfId="0" applyFont="1" applyBorder="1" applyAlignment="1">
      <alignment horizontal="left" vertical="center"/>
    </xf>
    <xf numFmtId="0" fontId="20" fillId="0" borderId="97" xfId="0" applyFont="1" applyBorder="1" applyAlignment="1">
      <alignment horizontal="left" vertical="center"/>
    </xf>
    <xf numFmtId="14" fontId="20" fillId="0" borderId="97" xfId="0" applyNumberFormat="1" applyFont="1" applyBorder="1" applyAlignment="1">
      <alignment horizontal="center" vertical="center"/>
    </xf>
    <xf numFmtId="0" fontId="20" fillId="0" borderId="97" xfId="0" applyFont="1" applyBorder="1" applyAlignment="1">
      <alignment horizontal="center" vertical="center"/>
    </xf>
    <xf numFmtId="0" fontId="19" fillId="0" borderId="103" xfId="0" applyFont="1" applyBorder="1" applyAlignment="1">
      <alignment horizontal="left" vertical="center"/>
    </xf>
    <xf numFmtId="0" fontId="20" fillId="0" borderId="1" xfId="0" applyFont="1" applyBorder="1" applyAlignment="1">
      <alignment horizontal="center" vertical="center"/>
    </xf>
    <xf numFmtId="0" fontId="20" fillId="0" borderId="131" xfId="0" applyFont="1" applyBorder="1" applyAlignment="1">
      <alignment horizontal="center" vertical="center"/>
    </xf>
    <xf numFmtId="0" fontId="19" fillId="0" borderId="1" xfId="0" applyFont="1" applyBorder="1" applyAlignment="1">
      <alignment horizontal="left" vertical="center"/>
    </xf>
    <xf numFmtId="0" fontId="22" fillId="0" borderId="1" xfId="0" applyFont="1" applyBorder="1" applyAlignment="1">
      <alignment horizontal="left" vertical="center"/>
    </xf>
    <xf numFmtId="0" fontId="19" fillId="0" borderId="131" xfId="0" applyFont="1" applyBorder="1" applyAlignment="1">
      <alignment horizontal="center" vertical="center"/>
    </xf>
    <xf numFmtId="0" fontId="20" fillId="0" borderId="131" xfId="0" applyFont="1" applyBorder="1" applyAlignment="1">
      <alignment horizontal="center" vertical="center" wrapText="1"/>
    </xf>
    <xf numFmtId="14" fontId="20" fillId="0" borderId="1" xfId="0" applyNumberFormat="1" applyFont="1" applyBorder="1" applyAlignment="1">
      <alignment horizontal="center" vertical="center"/>
    </xf>
    <xf numFmtId="0" fontId="19" fillId="0" borderId="102" xfId="0" applyFont="1" applyBorder="1" applyAlignment="1">
      <alignment horizontal="left" vertical="center"/>
    </xf>
    <xf numFmtId="0" fontId="19" fillId="0" borderId="84" xfId="0" applyFont="1" applyBorder="1" applyAlignment="1">
      <alignment horizontal="left" vertical="center" wrapText="1"/>
    </xf>
    <xf numFmtId="14" fontId="20" fillId="0" borderId="84" xfId="0" applyNumberFormat="1" applyFont="1" applyBorder="1" applyAlignment="1">
      <alignment horizontal="center" vertical="center"/>
    </xf>
    <xf numFmtId="0" fontId="20" fillId="0" borderId="84" xfId="0" applyFont="1" applyBorder="1" applyAlignment="1">
      <alignment horizontal="center" vertical="center"/>
    </xf>
    <xf numFmtId="0" fontId="20" fillId="0" borderId="132"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left" vertical="center" wrapText="1"/>
    </xf>
    <xf numFmtId="44" fontId="0" fillId="0" borderId="0" xfId="1" applyFont="1" applyFill="1" applyBorder="1" applyProtection="1"/>
    <xf numFmtId="0" fontId="0" fillId="5" borderId="46" xfId="0" applyFill="1" applyBorder="1" applyAlignment="1" applyProtection="1">
      <alignment horizontal="center" vertical="center"/>
      <protection locked="0"/>
    </xf>
    <xf numFmtId="0" fontId="0" fillId="5" borderId="70" xfId="0" applyFill="1" applyBorder="1" applyAlignment="1" applyProtection="1">
      <alignment horizontal="center" vertical="center"/>
      <protection locked="0"/>
    </xf>
    <xf numFmtId="0" fontId="0" fillId="5" borderId="71" xfId="0" applyFill="1" applyBorder="1" applyAlignment="1" applyProtection="1">
      <alignment horizontal="center" vertical="center"/>
      <protection locked="0"/>
    </xf>
    <xf numFmtId="0" fontId="0" fillId="5" borderId="6"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0" fontId="0" fillId="5" borderId="73" xfId="0" applyFill="1" applyBorder="1" applyAlignment="1" applyProtection="1">
      <alignment horizontal="center" vertical="center"/>
      <protection locked="0"/>
    </xf>
    <xf numFmtId="0" fontId="27" fillId="13" borderId="109" xfId="2" applyFill="1" applyBorder="1" applyAlignment="1" applyProtection="1">
      <alignment horizontal="left" vertical="top" wrapText="1"/>
      <protection locked="0"/>
    </xf>
    <xf numFmtId="0" fontId="27" fillId="13" borderId="34" xfId="2" applyFill="1" applyBorder="1" applyAlignment="1" applyProtection="1">
      <alignment horizontal="left" vertical="top" wrapText="1"/>
      <protection locked="0"/>
    </xf>
    <xf numFmtId="0" fontId="27" fillId="13" borderId="35" xfId="2" applyFill="1" applyBorder="1" applyAlignment="1" applyProtection="1">
      <alignment horizontal="left" vertical="top" wrapText="1"/>
      <protection locked="0"/>
    </xf>
    <xf numFmtId="0" fontId="27" fillId="13" borderId="16" xfId="2" applyFill="1" applyBorder="1" applyAlignment="1" applyProtection="1">
      <alignment horizontal="left" vertical="top" wrapText="1"/>
      <protection locked="0"/>
    </xf>
    <xf numFmtId="0" fontId="27" fillId="13" borderId="0" xfId="2" applyFill="1" applyAlignment="1" applyProtection="1">
      <alignment horizontal="left" vertical="top" wrapText="1"/>
      <protection locked="0"/>
    </xf>
    <xf numFmtId="0" fontId="27" fillId="13" borderId="37" xfId="2" applyFill="1" applyBorder="1" applyAlignment="1" applyProtection="1">
      <alignment horizontal="left" vertical="top" wrapText="1"/>
      <protection locked="0"/>
    </xf>
    <xf numFmtId="0" fontId="27" fillId="13" borderId="45" xfId="2" applyFill="1" applyBorder="1" applyAlignment="1" applyProtection="1">
      <alignment horizontal="left" vertical="top" wrapText="1"/>
      <protection locked="0"/>
    </xf>
    <xf numFmtId="0" fontId="27" fillId="13" borderId="41" xfId="2" applyFill="1" applyBorder="1" applyAlignment="1" applyProtection="1">
      <alignment horizontal="left" vertical="top" wrapText="1"/>
      <protection locked="0"/>
    </xf>
    <xf numFmtId="0" fontId="27" fillId="13" borderId="18" xfId="2" applyFill="1" applyBorder="1" applyAlignment="1" applyProtection="1">
      <alignment horizontal="left" vertical="top" wrapText="1"/>
      <protection locked="0"/>
    </xf>
    <xf numFmtId="0" fontId="31" fillId="6" borderId="109" xfId="2" applyFont="1" applyFill="1" applyBorder="1" applyAlignment="1">
      <alignment horizontal="center" vertical="center" wrapText="1"/>
    </xf>
    <xf numFmtId="0" fontId="31" fillId="6" borderId="34" xfId="2" applyFont="1" applyFill="1" applyBorder="1" applyAlignment="1">
      <alignment horizontal="center" vertical="center" wrapText="1"/>
    </xf>
    <xf numFmtId="0" fontId="31" fillId="6" borderId="35" xfId="2" applyFont="1" applyFill="1" applyBorder="1" applyAlignment="1">
      <alignment horizontal="center" vertical="center" wrapText="1"/>
    </xf>
    <xf numFmtId="0" fontId="11" fillId="0" borderId="16" xfId="2" applyFont="1" applyBorder="1" applyAlignment="1">
      <alignment horizontal="left" vertical="top" wrapText="1"/>
    </xf>
    <xf numFmtId="0" fontId="11" fillId="0" borderId="0" xfId="2" applyFont="1" applyAlignment="1">
      <alignment horizontal="left" vertical="top" wrapText="1"/>
    </xf>
    <xf numFmtId="0" fontId="11" fillId="0" borderId="37" xfId="2" applyFont="1" applyBorder="1" applyAlignment="1">
      <alignment horizontal="left" vertical="top" wrapText="1"/>
    </xf>
    <xf numFmtId="0" fontId="11" fillId="0" borderId="45" xfId="2" applyFont="1" applyBorder="1" applyAlignment="1">
      <alignment horizontal="left" vertical="top" wrapText="1"/>
    </xf>
    <xf numFmtId="0" fontId="11" fillId="0" borderId="41" xfId="2" applyFont="1" applyBorder="1" applyAlignment="1">
      <alignment horizontal="left" vertical="top" wrapText="1"/>
    </xf>
    <xf numFmtId="0" fontId="11" fillId="0" borderId="18" xfId="2" applyFont="1" applyBorder="1" applyAlignment="1">
      <alignment horizontal="left" vertical="top" wrapText="1"/>
    </xf>
    <xf numFmtId="0" fontId="39" fillId="6" borderId="65" xfId="2" applyFont="1" applyFill="1" applyBorder="1" applyAlignment="1">
      <alignment horizontal="left" vertical="center"/>
    </xf>
    <xf numFmtId="0" fontId="39" fillId="6" borderId="66" xfId="2" applyFont="1" applyFill="1" applyBorder="1" applyAlignment="1">
      <alignment horizontal="left" vertical="center"/>
    </xf>
    <xf numFmtId="0" fontId="39" fillId="6" borderId="98" xfId="2" applyFont="1" applyFill="1" applyBorder="1" applyAlignment="1">
      <alignment horizontal="left" vertical="center"/>
    </xf>
    <xf numFmtId="0" fontId="33" fillId="5" borderId="99" xfId="2" applyFont="1" applyFill="1" applyBorder="1" applyAlignment="1">
      <alignment horizontal="center" vertical="center"/>
    </xf>
    <xf numFmtId="0" fontId="33" fillId="5" borderId="100" xfId="2" applyFont="1" applyFill="1" applyBorder="1" applyAlignment="1">
      <alignment horizontal="center" vertical="center"/>
    </xf>
    <xf numFmtId="0" fontId="14" fillId="0" borderId="101" xfId="2" applyFont="1" applyBorder="1" applyAlignment="1">
      <alignment horizontal="center" wrapText="1"/>
    </xf>
    <xf numFmtId="0" fontId="14" fillId="0" borderId="100" xfId="2" applyFont="1" applyBorder="1" applyAlignment="1">
      <alignment horizontal="center" wrapText="1"/>
    </xf>
    <xf numFmtId="0" fontId="27" fillId="0" borderId="104" xfId="2" applyBorder="1" applyAlignment="1">
      <alignment horizontal="center" vertical="center" wrapText="1"/>
    </xf>
    <xf numFmtId="0" fontId="27" fillId="0" borderId="105" xfId="2" applyBorder="1" applyAlignment="1">
      <alignment horizontal="center" vertical="center" wrapText="1"/>
    </xf>
    <xf numFmtId="0" fontId="27" fillId="0" borderId="108" xfId="2" applyBorder="1" applyAlignment="1">
      <alignment horizontal="center" vertical="center" wrapText="1"/>
    </xf>
    <xf numFmtId="0" fontId="27" fillId="0" borderId="16" xfId="2" applyBorder="1" applyAlignment="1">
      <alignment horizontal="left" wrapText="1"/>
    </xf>
    <xf numFmtId="0" fontId="27" fillId="0" borderId="0" xfId="2" applyAlignment="1">
      <alignment horizontal="left" wrapText="1"/>
    </xf>
    <xf numFmtId="0" fontId="38" fillId="6" borderId="17" xfId="2" applyFont="1" applyFill="1" applyBorder="1" applyAlignment="1">
      <alignment horizontal="center" wrapText="1"/>
    </xf>
    <xf numFmtId="0" fontId="23" fillId="6" borderId="26" xfId="2" applyFont="1" applyFill="1" applyBorder="1" applyAlignment="1">
      <alignment horizontal="center"/>
    </xf>
    <xf numFmtId="0" fontId="23" fillId="6" borderId="23" xfId="2" applyFont="1" applyFill="1" applyBorder="1" applyAlignment="1">
      <alignment horizontal="center"/>
    </xf>
    <xf numFmtId="0" fontId="23" fillId="6" borderId="137" xfId="2" applyFont="1" applyFill="1" applyBorder="1" applyAlignment="1">
      <alignment horizontal="center" vertical="center"/>
    </xf>
    <xf numFmtId="0" fontId="23" fillId="6" borderId="0" xfId="2" applyFont="1" applyFill="1" applyAlignment="1">
      <alignment horizontal="center" vertical="center"/>
    </xf>
    <xf numFmtId="0" fontId="23" fillId="6" borderId="87" xfId="2" applyFont="1" applyFill="1" applyBorder="1" applyAlignment="1">
      <alignment horizontal="center" vertical="center"/>
    </xf>
    <xf numFmtId="0" fontId="23" fillId="6" borderId="130" xfId="2" applyFont="1" applyFill="1" applyBorder="1" applyAlignment="1">
      <alignment horizontal="center" vertical="center"/>
    </xf>
    <xf numFmtId="0" fontId="23" fillId="6" borderId="138" xfId="2" applyFont="1" applyFill="1" applyBorder="1" applyAlignment="1">
      <alignment horizontal="center" vertical="center"/>
    </xf>
    <xf numFmtId="0" fontId="23" fillId="6" borderId="118" xfId="2" applyFont="1" applyFill="1" applyBorder="1" applyAlignment="1">
      <alignment horizontal="center" vertical="center"/>
    </xf>
    <xf numFmtId="0" fontId="12" fillId="0" borderId="2" xfId="2" applyFont="1" applyBorder="1" applyAlignment="1">
      <alignment horizontal="center" vertical="center"/>
    </xf>
    <xf numFmtId="0" fontId="12" fillId="0" borderId="88" xfId="2" applyFont="1" applyBorder="1" applyAlignment="1">
      <alignment horizontal="center" vertical="center"/>
    </xf>
    <xf numFmtId="0" fontId="12" fillId="0" borderId="97" xfId="2" applyFont="1" applyBorder="1" applyAlignment="1">
      <alignment horizontal="center" vertical="center"/>
    </xf>
    <xf numFmtId="0" fontId="27" fillId="5" borderId="1" xfId="2" applyFill="1" applyBorder="1" applyAlignment="1" applyProtection="1">
      <alignment horizontal="center"/>
      <protection locked="0"/>
    </xf>
    <xf numFmtId="0" fontId="0" fillId="0" borderId="16" xfId="0" applyBorder="1" applyAlignment="1">
      <alignment horizontal="right" wrapText="1"/>
    </xf>
    <xf numFmtId="0" fontId="0" fillId="0" borderId="0" xfId="0" applyAlignment="1">
      <alignment horizontal="right" wrapText="1"/>
    </xf>
    <xf numFmtId="0" fontId="0" fillId="0" borderId="38" xfId="0" applyBorder="1" applyAlignment="1">
      <alignment horizontal="right" wrapText="1"/>
    </xf>
    <xf numFmtId="0" fontId="15" fillId="4" borderId="16" xfId="0" applyFont="1" applyFill="1" applyBorder="1" applyAlignment="1">
      <alignment horizontal="right" wrapText="1"/>
    </xf>
    <xf numFmtId="0" fontId="15" fillId="4" borderId="0" xfId="0" applyFont="1" applyFill="1" applyAlignment="1">
      <alignment horizontal="right" wrapText="1"/>
    </xf>
    <xf numFmtId="0" fontId="15" fillId="4" borderId="43" xfId="1" applyNumberFormat="1" applyFont="1" applyFill="1" applyBorder="1" applyAlignment="1">
      <alignment horizontal="center"/>
    </xf>
    <xf numFmtId="0" fontId="15" fillId="4" borderId="39" xfId="1" applyNumberFormat="1" applyFont="1" applyFill="1" applyBorder="1" applyAlignment="1">
      <alignment horizontal="center"/>
    </xf>
    <xf numFmtId="0" fontId="0" fillId="0" borderId="16" xfId="0" applyBorder="1" applyAlignment="1">
      <alignment horizontal="left" wrapText="1"/>
    </xf>
    <xf numFmtId="0" fontId="0" fillId="0" borderId="0" xfId="0" applyAlignment="1">
      <alignment horizontal="left" wrapText="1"/>
    </xf>
    <xf numFmtId="0" fontId="0" fillId="0" borderId="37" xfId="0" applyBorder="1" applyAlignment="1">
      <alignment horizontal="left" wrapText="1"/>
    </xf>
    <xf numFmtId="0" fontId="12" fillId="0" borderId="1" xfId="0" applyFont="1" applyBorder="1" applyAlignment="1">
      <alignment horizontal="center"/>
    </xf>
    <xf numFmtId="0" fontId="15" fillId="4" borderId="38" xfId="0" applyFont="1" applyFill="1" applyBorder="1" applyAlignment="1">
      <alignment horizontal="right" wrapText="1"/>
    </xf>
    <xf numFmtId="0" fontId="32" fillId="0" borderId="66" xfId="2" applyFont="1" applyBorder="1" applyAlignment="1">
      <alignment horizontal="left" vertical="center" wrapText="1"/>
    </xf>
    <xf numFmtId="0" fontId="28" fillId="0" borderId="1" xfId="2" applyFont="1" applyBorder="1" applyAlignment="1">
      <alignment horizontal="left" vertical="center"/>
    </xf>
    <xf numFmtId="0" fontId="0" fillId="0" borderId="0" xfId="0" applyProtection="1"/>
    <xf numFmtId="0" fontId="0" fillId="0" borderId="0" xfId="0" applyAlignment="1" applyProtection="1">
      <alignment horizontal="left"/>
    </xf>
    <xf numFmtId="0" fontId="0" fillId="16" borderId="0" xfId="0" applyFill="1" applyProtection="1"/>
    <xf numFmtId="0" fontId="0" fillId="0" borderId="0" xfId="0" applyAlignment="1" applyProtection="1">
      <alignment horizontal="center" vertical="center"/>
    </xf>
    <xf numFmtId="0" fontId="3" fillId="0" borderId="65" xfId="0" applyFont="1" applyBorder="1" applyAlignment="1" applyProtection="1">
      <alignment horizontal="center" vertical="top" wrapText="1"/>
    </xf>
    <xf numFmtId="0" fontId="3" fillId="0" borderId="66" xfId="0" applyFont="1" applyBorder="1" applyAlignment="1" applyProtection="1">
      <alignment horizontal="center" vertical="top" wrapText="1"/>
    </xf>
    <xf numFmtId="0" fontId="3" fillId="0" borderId="66" xfId="0" applyFont="1" applyBorder="1" applyAlignment="1" applyProtection="1">
      <alignment horizontal="left" vertical="top" wrapText="1"/>
    </xf>
    <xf numFmtId="0" fontId="3" fillId="0" borderId="67" xfId="0" applyFont="1" applyBorder="1" applyAlignment="1" applyProtection="1">
      <alignment horizontal="center" vertical="top" wrapText="1"/>
    </xf>
    <xf numFmtId="0" fontId="25" fillId="0" borderId="34" xfId="0" applyFont="1" applyBorder="1" applyAlignment="1" applyProtection="1">
      <alignment horizontal="center" vertical="center"/>
    </xf>
    <xf numFmtId="0" fontId="2" fillId="0" borderId="34" xfId="0" applyFont="1" applyBorder="1" applyAlignment="1" applyProtection="1">
      <alignment horizontal="center" vertical="center"/>
    </xf>
    <xf numFmtId="0" fontId="3" fillId="0" borderId="68" xfId="0" applyFont="1" applyBorder="1" applyAlignment="1" applyProtection="1">
      <alignment horizontal="center" vertical="top" wrapText="1"/>
    </xf>
    <xf numFmtId="0" fontId="3" fillId="0" borderId="2" xfId="0" applyFont="1" applyBorder="1" applyAlignment="1" applyProtection="1">
      <alignment horizontal="center" vertical="top" wrapText="1"/>
    </xf>
    <xf numFmtId="0" fontId="3" fillId="0" borderId="2" xfId="0" applyFont="1" applyBorder="1" applyAlignment="1" applyProtection="1">
      <alignment horizontal="left" vertical="top" wrapText="1"/>
    </xf>
    <xf numFmtId="0" fontId="3" fillId="0" borderId="69" xfId="0" applyFont="1" applyBorder="1" applyAlignment="1" applyProtection="1">
      <alignment horizontal="center" vertical="top" wrapText="1"/>
    </xf>
    <xf numFmtId="0" fontId="2" fillId="0" borderId="0" xfId="0" applyFont="1" applyAlignment="1" applyProtection="1">
      <alignment horizontal="center" vertical="center"/>
    </xf>
    <xf numFmtId="0" fontId="21" fillId="0" borderId="46" xfId="0" applyFont="1" applyBorder="1" applyAlignment="1" applyProtection="1">
      <alignment horizontal="left" vertical="top" wrapText="1"/>
    </xf>
    <xf numFmtId="0" fontId="21" fillId="0" borderId="70" xfId="0" applyFont="1" applyBorder="1" applyAlignment="1" applyProtection="1">
      <alignment horizontal="left" vertical="top" wrapText="1"/>
    </xf>
    <xf numFmtId="0" fontId="21" fillId="0" borderId="123" xfId="0" applyFont="1" applyBorder="1" applyAlignment="1" applyProtection="1">
      <alignment horizontal="left" vertical="top" wrapText="1"/>
    </xf>
    <xf numFmtId="0" fontId="1" fillId="0" borderId="70" xfId="0" applyFont="1" applyBorder="1" applyAlignment="1" applyProtection="1">
      <alignment horizontal="left" vertical="top" wrapText="1"/>
    </xf>
    <xf numFmtId="0" fontId="1" fillId="0" borderId="71" xfId="0" applyFont="1" applyBorder="1" applyAlignment="1" applyProtection="1">
      <alignment horizontal="left" vertical="top" wrapText="1"/>
    </xf>
    <xf numFmtId="0" fontId="21" fillId="0" borderId="3" xfId="0" applyFont="1" applyBorder="1" applyAlignment="1" applyProtection="1">
      <alignment horizontal="left" vertical="top" wrapText="1"/>
    </xf>
    <xf numFmtId="0" fontId="21" fillId="0" borderId="0" xfId="0" applyFont="1" applyAlignment="1" applyProtection="1">
      <alignment horizontal="left" vertical="top" wrapText="1"/>
    </xf>
    <xf numFmtId="0" fontId="21" fillId="0" borderId="37" xfId="0" applyFont="1" applyBorder="1" applyAlignment="1" applyProtection="1">
      <alignment horizontal="left" vertical="top" wrapText="1"/>
    </xf>
    <xf numFmtId="0" fontId="1" fillId="0" borderId="0" xfId="0" applyFont="1" applyAlignment="1" applyProtection="1">
      <alignment horizontal="left" vertical="top" wrapText="1"/>
    </xf>
    <xf numFmtId="0" fontId="1" fillId="0" borderId="72" xfId="0" applyFont="1" applyBorder="1" applyAlignment="1" applyProtection="1">
      <alignment horizontal="left" vertical="top" wrapText="1"/>
    </xf>
    <xf numFmtId="0" fontId="21" fillId="0" borderId="6" xfId="0" applyFont="1" applyBorder="1" applyAlignment="1" applyProtection="1">
      <alignment horizontal="left" vertical="top" wrapText="1"/>
    </xf>
    <xf numFmtId="0" fontId="21" fillId="0" borderId="10" xfId="0" applyFont="1" applyBorder="1" applyAlignment="1" applyProtection="1">
      <alignment horizontal="left" vertical="top" wrapText="1"/>
    </xf>
    <xf numFmtId="0" fontId="21" fillId="0" borderId="124" xfId="0" applyFont="1" applyBorder="1" applyAlignment="1" applyProtection="1">
      <alignment horizontal="left" vertical="top" wrapText="1"/>
    </xf>
    <xf numFmtId="0" fontId="1" fillId="0" borderId="10" xfId="0" applyFont="1" applyBorder="1" applyAlignment="1" applyProtection="1">
      <alignment horizontal="left" vertical="top" wrapText="1"/>
    </xf>
    <xf numFmtId="0" fontId="1" fillId="0" borderId="73" xfId="0" applyFont="1" applyBorder="1" applyAlignment="1" applyProtection="1">
      <alignment horizontal="left" vertical="top" wrapText="1"/>
    </xf>
    <xf numFmtId="0" fontId="0" fillId="0" borderId="0" xfId="0" applyAlignment="1" applyProtection="1">
      <alignment vertical="center"/>
    </xf>
    <xf numFmtId="0" fontId="1" fillId="0" borderId="0" xfId="0" applyFont="1" applyAlignment="1" applyProtection="1">
      <alignment horizontal="center" vertical="center" wrapText="1"/>
    </xf>
    <xf numFmtId="14" fontId="1" fillId="0" borderId="0" xfId="0" applyNumberFormat="1" applyFont="1" applyAlignment="1" applyProtection="1">
      <alignment horizontal="center" vertical="center" wrapText="1"/>
    </xf>
    <xf numFmtId="0" fontId="0" fillId="0" borderId="0" xfId="0" applyAlignment="1" applyProtection="1">
      <alignment horizontal="left" vertical="center"/>
    </xf>
    <xf numFmtId="2" fontId="0" fillId="0" borderId="0" xfId="0" applyNumberFormat="1" applyProtection="1"/>
    <xf numFmtId="0" fontId="3" fillId="0" borderId="10"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2" fillId="0" borderId="0" xfId="0" applyFont="1" applyAlignment="1" applyProtection="1">
      <alignment horizontal="center" vertical="center"/>
    </xf>
    <xf numFmtId="0" fontId="10" fillId="0" borderId="19" xfId="0" applyFont="1" applyBorder="1" applyAlignment="1" applyProtection="1">
      <alignment horizontal="center" vertical="center" wrapText="1"/>
    </xf>
    <xf numFmtId="0" fontId="36" fillId="6" borderId="47" xfId="0" applyFont="1" applyFill="1" applyBorder="1" applyAlignment="1" applyProtection="1">
      <alignment horizontal="center" vertical="center"/>
    </xf>
    <xf numFmtId="0" fontId="2" fillId="6" borderId="48" xfId="0" applyFont="1" applyFill="1" applyBorder="1" applyAlignment="1" applyProtection="1">
      <alignment horizontal="center" vertical="center"/>
    </xf>
    <xf numFmtId="0" fontId="2" fillId="6" borderId="49" xfId="0" applyFont="1" applyFill="1" applyBorder="1" applyAlignment="1" applyProtection="1">
      <alignment horizontal="center" vertical="center"/>
    </xf>
    <xf numFmtId="0" fontId="36" fillId="6" borderId="48" xfId="0" applyFont="1" applyFill="1" applyBorder="1" applyAlignment="1" applyProtection="1">
      <alignment horizontal="center" vertical="center"/>
    </xf>
    <xf numFmtId="0" fontId="36" fillId="6" borderId="49" xfId="0" applyFont="1" applyFill="1" applyBorder="1" applyAlignment="1" applyProtection="1">
      <alignment horizontal="center" vertical="center"/>
    </xf>
    <xf numFmtId="0" fontId="2" fillId="8" borderId="47" xfId="0" applyFont="1" applyFill="1" applyBorder="1" applyAlignment="1" applyProtection="1">
      <alignment horizontal="center" vertical="center"/>
    </xf>
    <xf numFmtId="0" fontId="2" fillId="8" borderId="48" xfId="0" applyFont="1" applyFill="1" applyBorder="1" applyAlignment="1" applyProtection="1">
      <alignment horizontal="center" vertical="center"/>
    </xf>
    <xf numFmtId="0" fontId="2" fillId="8" borderId="49" xfId="0" applyFont="1" applyFill="1" applyBorder="1" applyAlignment="1" applyProtection="1">
      <alignment horizontal="center" vertical="center"/>
    </xf>
    <xf numFmtId="0" fontId="26" fillId="0" borderId="0" xfId="0" applyFont="1" applyAlignment="1" applyProtection="1">
      <alignment horizontal="center" vertical="center"/>
    </xf>
    <xf numFmtId="0" fontId="21" fillId="0" borderId="46" xfId="0" applyFont="1" applyBorder="1" applyAlignment="1" applyProtection="1">
      <alignment horizontal="center" vertical="center" wrapText="1"/>
    </xf>
    <xf numFmtId="0" fontId="21" fillId="0" borderId="19"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10" fillId="0" borderId="58" xfId="0" applyFont="1" applyBorder="1" applyAlignment="1" applyProtection="1">
      <alignment horizontal="center" vertical="center" wrapText="1"/>
    </xf>
    <xf numFmtId="0" fontId="21" fillId="8" borderId="90" xfId="0" applyFont="1" applyFill="1" applyBorder="1" applyAlignment="1" applyProtection="1">
      <alignment horizontal="center" vertical="center" wrapText="1"/>
    </xf>
    <xf numFmtId="0" fontId="21" fillId="8" borderId="87" xfId="0" applyFont="1" applyFill="1" applyBorder="1" applyAlignment="1" applyProtection="1">
      <alignment horizontal="center" vertical="center" wrapText="1"/>
    </xf>
    <xf numFmtId="0" fontId="21" fillId="8" borderId="88" xfId="0" applyFont="1" applyFill="1" applyBorder="1" applyAlignment="1" applyProtection="1">
      <alignment horizontal="center" vertical="center" wrapText="1"/>
    </xf>
    <xf numFmtId="0" fontId="21" fillId="8" borderId="89" xfId="0" applyFont="1" applyFill="1" applyBorder="1" applyAlignment="1" applyProtection="1">
      <alignment horizontal="center" vertical="center" wrapText="1"/>
    </xf>
    <xf numFmtId="0" fontId="0" fillId="0" borderId="0" xfId="0" applyAlignment="1" applyProtection="1">
      <alignment wrapText="1"/>
    </xf>
    <xf numFmtId="0" fontId="1" fillId="7" borderId="7" xfId="0" applyFont="1" applyFill="1" applyBorder="1" applyAlignment="1" applyProtection="1">
      <alignment horizontal="center" vertical="center" wrapText="1"/>
    </xf>
    <xf numFmtId="14" fontId="1" fillId="7" borderId="121" xfId="0" applyNumberFormat="1" applyFont="1" applyFill="1" applyBorder="1" applyAlignment="1" applyProtection="1">
      <alignment horizontal="center" vertical="center" wrapText="1"/>
    </xf>
    <xf numFmtId="0" fontId="1" fillId="7" borderId="121" xfId="0" applyFont="1" applyFill="1" applyBorder="1" applyAlignment="1" applyProtection="1">
      <alignment horizontal="center" vertical="center" wrapText="1"/>
    </xf>
    <xf numFmtId="0" fontId="0" fillId="7" borderId="121" xfId="0" applyFill="1" applyBorder="1" applyAlignment="1" applyProtection="1">
      <alignment horizontal="left" vertical="center"/>
    </xf>
    <xf numFmtId="0" fontId="0" fillId="7" borderId="121" xfId="0" applyFill="1" applyBorder="1" applyProtection="1"/>
    <xf numFmtId="14" fontId="0" fillId="7" borderId="121" xfId="0" applyNumberFormat="1" applyFill="1" applyBorder="1" applyAlignment="1" applyProtection="1">
      <alignment horizontal="center" vertical="center"/>
    </xf>
    <xf numFmtId="2" fontId="0" fillId="7" borderId="121" xfId="0" applyNumberFormat="1" applyFill="1" applyBorder="1" applyProtection="1"/>
    <xf numFmtId="0" fontId="1" fillId="7" borderId="122" xfId="0" applyFont="1" applyFill="1" applyBorder="1" applyAlignment="1" applyProtection="1">
      <alignment horizontal="center" vertical="center" wrapText="1"/>
    </xf>
    <xf numFmtId="0" fontId="1" fillId="3" borderId="15" xfId="0" applyFont="1" applyFill="1" applyBorder="1" applyAlignment="1" applyProtection="1">
      <alignment horizontal="center" vertical="center" wrapText="1"/>
    </xf>
    <xf numFmtId="14" fontId="23" fillId="3" borderId="15" xfId="0" applyNumberFormat="1" applyFont="1" applyFill="1" applyBorder="1" applyAlignment="1" applyProtection="1">
      <alignment horizontal="center" vertical="center" wrapText="1"/>
    </xf>
    <xf numFmtId="0" fontId="0" fillId="15" borderId="75" xfId="0" applyFill="1" applyBorder="1" applyAlignment="1" applyProtection="1">
      <alignment horizontal="left" vertical="center"/>
    </xf>
    <xf numFmtId="1" fontId="0" fillId="9" borderId="76" xfId="0" applyNumberFormat="1" applyFill="1" applyBorder="1" applyAlignment="1" applyProtection="1">
      <alignment horizontal="center" vertical="center"/>
    </xf>
    <xf numFmtId="0" fontId="1" fillId="3" borderId="115" xfId="0" applyFont="1" applyFill="1" applyBorder="1" applyAlignment="1" applyProtection="1">
      <alignment horizontal="center" vertical="center" wrapText="1"/>
    </xf>
    <xf numFmtId="0" fontId="1" fillId="3" borderId="14" xfId="0" applyFont="1" applyFill="1" applyBorder="1" applyAlignment="1" applyProtection="1">
      <alignment horizontal="center" vertical="center" wrapText="1"/>
    </xf>
    <xf numFmtId="14" fontId="23" fillId="3" borderId="14" xfId="0" applyNumberFormat="1" applyFont="1" applyFill="1" applyBorder="1" applyAlignment="1" applyProtection="1">
      <alignment horizontal="center" vertical="center" wrapText="1"/>
    </xf>
    <xf numFmtId="0" fontId="0" fillId="15" borderId="8" xfId="0" applyFill="1" applyBorder="1" applyAlignment="1" applyProtection="1">
      <alignment horizontal="left" vertical="center"/>
    </xf>
    <xf numFmtId="1" fontId="0" fillId="9" borderId="60" xfId="0" applyNumberFormat="1" applyFill="1" applyBorder="1" applyAlignment="1" applyProtection="1">
      <alignment horizontal="center" vertical="center"/>
    </xf>
    <xf numFmtId="0" fontId="1" fillId="3" borderId="113" xfId="0" applyFont="1" applyFill="1" applyBorder="1" applyAlignment="1" applyProtection="1">
      <alignment horizontal="center" vertical="center" wrapText="1"/>
    </xf>
    <xf numFmtId="14" fontId="0" fillId="0" borderId="0" xfId="0" applyNumberFormat="1" applyAlignment="1" applyProtection="1">
      <alignment horizontal="center" vertical="center"/>
    </xf>
    <xf numFmtId="0" fontId="4" fillId="0" borderId="10" xfId="0" applyFont="1" applyBorder="1" applyAlignment="1" applyProtection="1">
      <alignment vertical="top" wrapText="1"/>
    </xf>
    <xf numFmtId="0" fontId="4" fillId="0" borderId="0" xfId="0" applyFont="1" applyAlignment="1" applyProtection="1">
      <alignment vertical="top" wrapText="1"/>
    </xf>
    <xf numFmtId="0" fontId="4" fillId="0" borderId="0" xfId="0" applyFont="1" applyAlignment="1" applyProtection="1">
      <alignment horizontal="left" vertical="top" wrapText="1"/>
    </xf>
    <xf numFmtId="0" fontId="7" fillId="0" borderId="0" xfId="0" applyFont="1" applyAlignment="1" applyProtection="1">
      <alignment vertical="center"/>
    </xf>
    <xf numFmtId="0" fontId="21" fillId="8" borderId="47" xfId="0" applyFont="1" applyFill="1" applyBorder="1" applyAlignment="1" applyProtection="1">
      <alignment horizontal="center" vertical="center"/>
    </xf>
    <xf numFmtId="0" fontId="21" fillId="8" borderId="48" xfId="0" applyFont="1" applyFill="1" applyBorder="1" applyAlignment="1" applyProtection="1">
      <alignment horizontal="center" vertical="center"/>
    </xf>
    <xf numFmtId="0" fontId="21" fillId="8" borderId="49" xfId="0" applyFont="1" applyFill="1" applyBorder="1" applyAlignment="1" applyProtection="1">
      <alignment horizontal="center" vertical="center"/>
    </xf>
    <xf numFmtId="0" fontId="0" fillId="7" borderId="121" xfId="0" applyFill="1" applyBorder="1" applyAlignment="1" applyProtection="1">
      <alignment horizontal="center" vertical="center"/>
    </xf>
    <xf numFmtId="0" fontId="1" fillId="3" borderId="123" xfId="0" applyFont="1" applyFill="1" applyBorder="1" applyAlignment="1" applyProtection="1">
      <alignment horizontal="center" vertical="center" wrapText="1"/>
    </xf>
    <xf numFmtId="0" fontId="0" fillId="15" borderId="63" xfId="0" applyFill="1" applyBorder="1" applyAlignment="1" applyProtection="1">
      <alignment horizontal="left" vertical="center"/>
    </xf>
    <xf numFmtId="1" fontId="0" fillId="9" borderId="59" xfId="0" applyNumberFormat="1" applyFill="1" applyBorder="1" applyAlignment="1" applyProtection="1">
      <alignment horizontal="center" vertical="center"/>
    </xf>
    <xf numFmtId="0" fontId="1" fillId="3" borderId="12" xfId="0" applyFont="1" applyFill="1" applyBorder="1" applyAlignment="1" applyProtection="1">
      <alignment horizontal="center" vertical="center" wrapText="1"/>
    </xf>
    <xf numFmtId="14" fontId="23" fillId="3" borderId="12" xfId="0" applyNumberFormat="1" applyFont="1" applyFill="1" applyBorder="1" applyAlignment="1" applyProtection="1">
      <alignment horizontal="center" vertical="center" wrapText="1"/>
    </xf>
    <xf numFmtId="0" fontId="1" fillId="3" borderId="37" xfId="0" applyFont="1" applyFill="1" applyBorder="1" applyAlignment="1" applyProtection="1">
      <alignment horizontal="center" vertical="center" wrapText="1"/>
    </xf>
    <xf numFmtId="0" fontId="0" fillId="17" borderId="13" xfId="0" applyFill="1" applyBorder="1" applyAlignment="1" applyProtection="1">
      <alignment horizontal="left" vertical="center"/>
    </xf>
    <xf numFmtId="0" fontId="0" fillId="15" borderId="13" xfId="0" applyFill="1" applyBorder="1" applyAlignment="1" applyProtection="1">
      <alignment horizontal="left" vertical="center"/>
    </xf>
    <xf numFmtId="0" fontId="1" fillId="3" borderId="74" xfId="0" applyFont="1" applyFill="1" applyBorder="1" applyAlignment="1" applyProtection="1">
      <alignment horizontal="center" vertical="center" wrapText="1"/>
    </xf>
    <xf numFmtId="0" fontId="1" fillId="3" borderId="80" xfId="0" applyFont="1" applyFill="1" applyBorder="1" applyAlignment="1" applyProtection="1">
      <alignment horizontal="center" vertical="center" wrapText="1"/>
    </xf>
    <xf numFmtId="0" fontId="0" fillId="17" borderId="81" xfId="0" applyFill="1" applyBorder="1" applyAlignment="1" applyProtection="1">
      <alignment horizontal="left" vertical="center"/>
    </xf>
    <xf numFmtId="1" fontId="0" fillId="9" borderId="82" xfId="0" applyNumberFormat="1" applyFill="1" applyBorder="1" applyAlignment="1" applyProtection="1">
      <alignment horizontal="center" vertical="center"/>
    </xf>
    <xf numFmtId="0" fontId="0" fillId="15" borderId="116" xfId="0" applyFill="1" applyBorder="1" applyAlignment="1" applyProtection="1">
      <alignment horizontal="left" vertical="center"/>
    </xf>
    <xf numFmtId="1" fontId="0" fillId="9" borderId="114" xfId="0" applyNumberFormat="1" applyFill="1" applyBorder="1" applyAlignment="1" applyProtection="1">
      <alignment horizontal="center" vertical="center"/>
    </xf>
    <xf numFmtId="0" fontId="1" fillId="3" borderId="124" xfId="0" applyFont="1" applyFill="1" applyBorder="1" applyAlignment="1" applyProtection="1">
      <alignment horizontal="center" vertical="center" wrapText="1"/>
    </xf>
    <xf numFmtId="0" fontId="0" fillId="17" borderId="9" xfId="0" applyFill="1" applyBorder="1" applyAlignment="1" applyProtection="1">
      <alignment horizontal="left" vertical="center"/>
    </xf>
    <xf numFmtId="1" fontId="0" fillId="9" borderId="62" xfId="0" applyNumberFormat="1" applyFill="1" applyBorder="1" applyAlignment="1" applyProtection="1">
      <alignment horizontal="center" vertical="center"/>
    </xf>
    <xf numFmtId="0" fontId="1" fillId="3" borderId="64" xfId="0" applyFont="1" applyFill="1" applyBorder="1" applyAlignment="1" applyProtection="1">
      <alignment horizontal="center" vertical="center" wrapText="1"/>
    </xf>
    <xf numFmtId="0" fontId="1" fillId="3" borderId="91" xfId="0" applyFont="1" applyFill="1" applyBorder="1" applyAlignment="1" applyProtection="1">
      <alignment horizontal="center" vertical="center" wrapText="1"/>
    </xf>
    <xf numFmtId="0" fontId="1" fillId="3" borderId="92" xfId="0" applyFont="1" applyFill="1" applyBorder="1" applyAlignment="1" applyProtection="1">
      <alignment horizontal="center" vertical="center" wrapText="1"/>
    </xf>
    <xf numFmtId="0" fontId="0" fillId="10" borderId="13" xfId="0" applyFill="1" applyBorder="1" applyAlignment="1" applyProtection="1">
      <alignment horizontal="left" vertical="center"/>
    </xf>
    <xf numFmtId="0" fontId="0" fillId="10" borderId="81" xfId="0" applyFill="1" applyBorder="1" applyAlignment="1" applyProtection="1">
      <alignment horizontal="left" vertical="center"/>
    </xf>
    <xf numFmtId="0" fontId="1" fillId="3" borderId="93" xfId="0" applyFont="1" applyFill="1" applyBorder="1" applyAlignment="1" applyProtection="1">
      <alignment horizontal="center" vertical="center" wrapText="1"/>
    </xf>
    <xf numFmtId="0" fontId="0" fillId="10" borderId="9" xfId="0" applyFill="1" applyBorder="1" applyAlignment="1" applyProtection="1">
      <alignment horizontal="left" vertical="center"/>
    </xf>
    <xf numFmtId="0" fontId="1" fillId="3" borderId="71" xfId="0" applyFont="1" applyFill="1" applyBorder="1" applyAlignment="1" applyProtection="1">
      <alignment horizontal="center" vertical="center" wrapText="1"/>
    </xf>
    <xf numFmtId="0" fontId="1" fillId="3" borderId="72" xfId="0" applyFont="1" applyFill="1" applyBorder="1" applyAlignment="1" applyProtection="1">
      <alignment horizontal="center" vertical="center" wrapText="1"/>
    </xf>
    <xf numFmtId="0" fontId="1" fillId="3" borderId="73" xfId="0" applyFont="1" applyFill="1" applyBorder="1" applyAlignment="1" applyProtection="1">
      <alignment horizontal="center" vertical="center" wrapText="1"/>
    </xf>
    <xf numFmtId="14" fontId="1" fillId="3" borderId="15" xfId="0" applyNumberFormat="1" applyFont="1" applyFill="1" applyBorder="1" applyAlignment="1" applyProtection="1">
      <alignment horizontal="center" vertical="center" wrapText="1"/>
    </xf>
    <xf numFmtId="14" fontId="1" fillId="3" borderId="12" xfId="0" applyNumberFormat="1" applyFont="1" applyFill="1" applyBorder="1" applyAlignment="1" applyProtection="1">
      <alignment horizontal="center" vertical="center" wrapText="1"/>
    </xf>
    <xf numFmtId="14" fontId="1" fillId="3" borderId="14" xfId="0" applyNumberFormat="1" applyFont="1" applyFill="1" applyBorder="1" applyAlignment="1" applyProtection="1">
      <alignment horizontal="center" vertical="center" wrapText="1"/>
    </xf>
    <xf numFmtId="1" fontId="10" fillId="0" borderId="19" xfId="0" applyNumberFormat="1" applyFont="1" applyBorder="1" applyAlignment="1" applyProtection="1">
      <alignment horizontal="center" vertical="center" wrapText="1"/>
    </xf>
    <xf numFmtId="1" fontId="10" fillId="0" borderId="58" xfId="0" applyNumberFormat="1" applyFont="1" applyBorder="1" applyAlignment="1" applyProtection="1">
      <alignment horizontal="center" vertical="center" wrapText="1"/>
    </xf>
    <xf numFmtId="1" fontId="0" fillId="7" borderId="121" xfId="0" applyNumberFormat="1" applyFill="1" applyBorder="1" applyAlignment="1" applyProtection="1">
      <alignment horizontal="center" vertical="center"/>
    </xf>
    <xf numFmtId="0" fontId="23" fillId="3" borderId="91" xfId="0" applyFont="1" applyFill="1" applyBorder="1" applyAlignment="1" applyProtection="1">
      <alignment horizontal="center" vertical="center" wrapText="1"/>
    </xf>
    <xf numFmtId="14" fontId="23" fillId="3" borderId="15" xfId="0" applyNumberFormat="1" applyFont="1" applyFill="1" applyBorder="1" applyAlignment="1" applyProtection="1">
      <alignment horizontal="center" vertical="center" wrapText="1"/>
    </xf>
    <xf numFmtId="0" fontId="1" fillId="3" borderId="15" xfId="0" applyFont="1" applyFill="1" applyBorder="1" applyAlignment="1" applyProtection="1">
      <alignment horizontal="center" vertical="center" wrapText="1"/>
    </xf>
    <xf numFmtId="0" fontId="1" fillId="3" borderId="115" xfId="0" applyFont="1" applyFill="1" applyBorder="1" applyAlignment="1" applyProtection="1">
      <alignment horizontal="center" vertical="center" wrapText="1"/>
    </xf>
    <xf numFmtId="0" fontId="23" fillId="3" borderId="91" xfId="0" applyFont="1" applyFill="1" applyBorder="1" applyAlignment="1" applyProtection="1">
      <alignment horizontal="center" vertical="center" wrapText="1"/>
    </xf>
    <xf numFmtId="0" fontId="23" fillId="3" borderId="92" xfId="0" applyFont="1" applyFill="1" applyBorder="1" applyAlignment="1" applyProtection="1">
      <alignment horizontal="center" vertical="center" wrapText="1"/>
    </xf>
    <xf numFmtId="0" fontId="23" fillId="3" borderId="93" xfId="0" applyFont="1" applyFill="1" applyBorder="1" applyAlignment="1" applyProtection="1">
      <alignment horizontal="center" vertical="center" wrapText="1"/>
    </xf>
    <xf numFmtId="0" fontId="40" fillId="15" borderId="116" xfId="0" applyFont="1" applyFill="1" applyBorder="1" applyAlignment="1" applyProtection="1">
      <alignment horizontal="left" vertical="center"/>
    </xf>
    <xf numFmtId="0" fontId="40" fillId="17" borderId="13" xfId="0" applyFont="1" applyFill="1" applyBorder="1" applyAlignment="1" applyProtection="1">
      <alignment horizontal="left" vertical="center"/>
    </xf>
    <xf numFmtId="0" fontId="43" fillId="6" borderId="109" xfId="0" applyFont="1" applyFill="1" applyBorder="1" applyAlignment="1" applyProtection="1">
      <alignment horizontal="left" vertical="center" wrapText="1"/>
    </xf>
    <xf numFmtId="0" fontId="45" fillId="6" borderId="34" xfId="0" applyFont="1" applyFill="1" applyBorder="1" applyAlignment="1" applyProtection="1">
      <alignment horizontal="left" vertical="center" wrapText="1"/>
    </xf>
    <xf numFmtId="0" fontId="45" fillId="6" borderId="35" xfId="0" applyFont="1" applyFill="1" applyBorder="1" applyAlignment="1" applyProtection="1">
      <alignment horizontal="left" vertical="center" wrapText="1"/>
    </xf>
    <xf numFmtId="0" fontId="45" fillId="6" borderId="16" xfId="0" applyFont="1" applyFill="1" applyBorder="1" applyAlignment="1" applyProtection="1">
      <alignment horizontal="left" vertical="center" wrapText="1"/>
    </xf>
    <xf numFmtId="0" fontId="45" fillId="6" borderId="0" xfId="0" applyFont="1" applyFill="1" applyAlignment="1" applyProtection="1">
      <alignment horizontal="left" vertical="center" wrapText="1"/>
    </xf>
    <xf numFmtId="0" fontId="45" fillId="6" borderId="37" xfId="0" applyFont="1" applyFill="1" applyBorder="1" applyAlignment="1" applyProtection="1">
      <alignment horizontal="left" vertical="center" wrapText="1"/>
    </xf>
    <xf numFmtId="0" fontId="45" fillId="6" borderId="45" xfId="0" applyFont="1" applyFill="1" applyBorder="1" applyAlignment="1" applyProtection="1">
      <alignment horizontal="left" vertical="center" wrapText="1"/>
    </xf>
    <xf numFmtId="0" fontId="45" fillId="6" borderId="41" xfId="0" applyFont="1" applyFill="1" applyBorder="1" applyAlignment="1" applyProtection="1">
      <alignment horizontal="left" vertical="center" wrapText="1"/>
    </xf>
    <xf numFmtId="0" fontId="45" fillId="6" borderId="18" xfId="0" applyFont="1" applyFill="1" applyBorder="1" applyAlignment="1" applyProtection="1">
      <alignment horizontal="left" vertical="center" wrapText="1"/>
    </xf>
    <xf numFmtId="0" fontId="42" fillId="6" borderId="47" xfId="0" applyFont="1" applyFill="1" applyBorder="1" applyAlignment="1" applyProtection="1">
      <alignment horizontal="center" vertical="center" wrapText="1"/>
    </xf>
    <xf numFmtId="0" fontId="4" fillId="6" borderId="48" xfId="0" applyFont="1" applyFill="1" applyBorder="1" applyAlignment="1" applyProtection="1">
      <alignment vertical="top" wrapText="1"/>
    </xf>
    <xf numFmtId="0" fontId="4" fillId="6" borderId="48" xfId="0" applyFont="1" applyFill="1" applyBorder="1" applyAlignment="1" applyProtection="1">
      <alignment horizontal="left" vertical="top" wrapText="1"/>
    </xf>
    <xf numFmtId="0" fontId="7" fillId="6" borderId="49" xfId="0" applyFont="1" applyFill="1" applyBorder="1" applyAlignment="1" applyProtection="1">
      <alignment vertical="center"/>
    </xf>
    <xf numFmtId="0" fontId="10" fillId="0" borderId="71" xfId="0" applyFont="1" applyBorder="1" applyAlignment="1" applyProtection="1">
      <alignment horizontal="center" vertical="center" wrapText="1"/>
    </xf>
    <xf numFmtId="0" fontId="21" fillId="0" borderId="6" xfId="0" applyFont="1" applyBorder="1" applyAlignment="1" applyProtection="1">
      <alignment horizontal="center" vertical="center" wrapText="1"/>
    </xf>
    <xf numFmtId="0" fontId="21" fillId="0" borderId="20" xfId="0" applyFont="1" applyBorder="1" applyAlignment="1" applyProtection="1">
      <alignment horizontal="center" vertical="center" wrapText="1"/>
    </xf>
    <xf numFmtId="0" fontId="24" fillId="0" borderId="20" xfId="0" applyFont="1" applyBorder="1" applyAlignment="1" applyProtection="1">
      <alignment horizontal="center" vertical="center" wrapText="1"/>
    </xf>
    <xf numFmtId="0" fontId="10" fillId="0" borderId="72" xfId="0" applyFont="1" applyBorder="1" applyAlignment="1" applyProtection="1">
      <alignment horizontal="center" vertical="center" wrapText="1"/>
    </xf>
    <xf numFmtId="14" fontId="23" fillId="3" borderId="14" xfId="0" applyNumberFormat="1" applyFont="1" applyFill="1" applyBorder="1" applyAlignment="1" applyProtection="1">
      <alignment horizontal="center" vertical="center" wrapText="1"/>
    </xf>
    <xf numFmtId="0" fontId="1" fillId="3" borderId="14" xfId="0" applyFont="1" applyFill="1" applyBorder="1" applyAlignment="1" applyProtection="1">
      <alignment horizontal="center" vertical="center" wrapText="1"/>
    </xf>
    <xf numFmtId="0" fontId="0" fillId="15" borderId="9" xfId="0" applyFill="1" applyBorder="1" applyAlignment="1" applyProtection="1">
      <alignment horizontal="left" vertical="center" wrapText="1"/>
    </xf>
    <xf numFmtId="0" fontId="1" fillId="3" borderId="64" xfId="0" applyFont="1" applyFill="1" applyBorder="1" applyAlignment="1" applyProtection="1">
      <alignment horizontal="center" vertical="center" wrapText="1"/>
    </xf>
    <xf numFmtId="0" fontId="0" fillId="15" borderId="115" xfId="0" applyFill="1" applyBorder="1" applyAlignment="1" applyProtection="1">
      <alignment horizontal="center" vertical="center" wrapText="1"/>
    </xf>
    <xf numFmtId="0" fontId="0" fillId="15" borderId="113" xfId="0" applyFill="1" applyBorder="1" applyAlignment="1" applyProtection="1">
      <alignment horizontal="center" vertical="center" wrapText="1"/>
    </xf>
    <xf numFmtId="0" fontId="0" fillId="15" borderId="113" xfId="0" applyFill="1" applyBorder="1" applyAlignment="1" applyProtection="1">
      <alignment horizontal="center" vertical="center"/>
    </xf>
    <xf numFmtId="0" fontId="0" fillId="15" borderId="63" xfId="0" applyFill="1" applyBorder="1" applyAlignment="1" applyProtection="1">
      <alignment horizontal="left" vertical="center" wrapText="1"/>
    </xf>
    <xf numFmtId="0" fontId="0" fillId="15" borderId="8" xfId="0" applyFill="1" applyBorder="1" applyAlignment="1" applyProtection="1">
      <alignment horizontal="left" vertical="center" wrapText="1"/>
    </xf>
    <xf numFmtId="0" fontId="0" fillId="15" borderId="64" xfId="0" applyFill="1" applyBorder="1" applyAlignment="1" applyProtection="1">
      <alignment horizontal="center" vertical="center"/>
    </xf>
  </cellXfs>
  <cellStyles count="3">
    <cellStyle name="Currency" xfId="1" builtinId="4"/>
    <cellStyle name="Normal" xfId="0" builtinId="0"/>
    <cellStyle name="Normal 2" xfId="2" xr:uid="{AF13D6D8-3A47-644B-BD2C-C9D2B2CD45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E00E4-3367-7B4F-9A8C-C49E1D66E31E}">
  <sheetPr codeName="Sheet1">
    <tabColor theme="9" tint="0.79998168889431442"/>
  </sheetPr>
  <dimension ref="A1:AF299"/>
  <sheetViews>
    <sheetView tabSelected="1" zoomScale="50" zoomScaleNormal="50" workbookViewId="0">
      <selection activeCell="I2" sqref="I2:R3"/>
    </sheetView>
  </sheetViews>
  <sheetFormatPr baseColWidth="10" defaultRowHeight="16" x14ac:dyDescent="0.2"/>
  <cols>
    <col min="1" max="1" width="57.1640625" style="349" customWidth="1"/>
    <col min="2" max="4" width="16.83203125" style="349" customWidth="1"/>
    <col min="5" max="5" width="21" style="350" customWidth="1"/>
    <col min="6" max="6" width="28.33203125" style="349" customWidth="1"/>
    <col min="7" max="7" width="18.33203125" style="352" customWidth="1"/>
    <col min="8" max="31" width="16.1640625" style="349" customWidth="1"/>
    <col min="32" max="32" width="56.5" style="349" customWidth="1"/>
    <col min="33" max="33" width="11" style="349" customWidth="1"/>
    <col min="34" max="34" width="10.83203125" style="349" customWidth="1"/>
    <col min="35" max="16384" width="10.83203125" style="349"/>
  </cols>
  <sheetData>
    <row r="1" spans="1:32" ht="17" thickBot="1" x14ac:dyDescent="0.25">
      <c r="F1" s="351"/>
    </row>
    <row r="2" spans="1:32" ht="31" customHeight="1" thickTop="1" x14ac:dyDescent="0.2">
      <c r="A2" s="353" t="s">
        <v>109</v>
      </c>
      <c r="B2" s="354"/>
      <c r="C2" s="354"/>
      <c r="D2" s="354"/>
      <c r="E2" s="355"/>
      <c r="F2" s="356"/>
      <c r="G2" s="357" t="s">
        <v>3</v>
      </c>
      <c r="H2" s="358"/>
      <c r="I2" s="286"/>
      <c r="J2" s="287"/>
      <c r="K2" s="287"/>
      <c r="L2" s="287"/>
      <c r="M2" s="287"/>
      <c r="N2" s="287"/>
      <c r="O2" s="287"/>
      <c r="P2" s="287"/>
      <c r="Q2" s="287"/>
      <c r="R2" s="288"/>
    </row>
    <row r="3" spans="1:32" ht="31" customHeight="1" thickBot="1" x14ac:dyDescent="0.25">
      <c r="A3" s="359"/>
      <c r="B3" s="360"/>
      <c r="C3" s="360"/>
      <c r="D3" s="360"/>
      <c r="E3" s="361"/>
      <c r="F3" s="362"/>
      <c r="G3" s="363"/>
      <c r="H3" s="363"/>
      <c r="I3" s="289"/>
      <c r="J3" s="290"/>
      <c r="K3" s="290"/>
      <c r="L3" s="290"/>
      <c r="M3" s="290"/>
      <c r="N3" s="290"/>
      <c r="O3" s="290"/>
      <c r="P3" s="290"/>
      <c r="Q3" s="290"/>
      <c r="R3" s="291"/>
    </row>
    <row r="4" spans="1:32" ht="16" customHeight="1" thickTop="1" x14ac:dyDescent="0.2">
      <c r="A4" s="364" t="s">
        <v>331</v>
      </c>
      <c r="B4" s="365"/>
      <c r="C4" s="365"/>
      <c r="D4" s="365"/>
      <c r="E4" s="365"/>
      <c r="F4" s="365"/>
      <c r="G4" s="366"/>
      <c r="H4" s="367" t="s">
        <v>108</v>
      </c>
      <c r="I4" s="367"/>
      <c r="J4" s="367"/>
      <c r="K4" s="367"/>
      <c r="L4" s="367"/>
      <c r="M4" s="367"/>
      <c r="N4" s="367"/>
      <c r="O4" s="367"/>
      <c r="P4" s="367"/>
      <c r="Q4" s="367"/>
      <c r="R4" s="368"/>
    </row>
    <row r="5" spans="1:32" ht="16" customHeight="1" x14ac:dyDescent="0.2">
      <c r="A5" s="369"/>
      <c r="B5" s="370"/>
      <c r="C5" s="370"/>
      <c r="D5" s="370"/>
      <c r="E5" s="370"/>
      <c r="F5" s="370"/>
      <c r="G5" s="371"/>
      <c r="H5" s="372"/>
      <c r="I5" s="372"/>
      <c r="J5" s="372"/>
      <c r="K5" s="372"/>
      <c r="L5" s="372"/>
      <c r="M5" s="372"/>
      <c r="N5" s="372"/>
      <c r="O5" s="372"/>
      <c r="P5" s="372"/>
      <c r="Q5" s="372"/>
      <c r="R5" s="373"/>
    </row>
    <row r="6" spans="1:32" ht="34" customHeight="1" x14ac:dyDescent="0.2">
      <c r="A6" s="369"/>
      <c r="B6" s="370"/>
      <c r="C6" s="370"/>
      <c r="D6" s="370"/>
      <c r="E6" s="370"/>
      <c r="F6" s="370"/>
      <c r="G6" s="371"/>
      <c r="H6" s="372"/>
      <c r="I6" s="372"/>
      <c r="J6" s="372"/>
      <c r="K6" s="372"/>
      <c r="L6" s="372"/>
      <c r="M6" s="372"/>
      <c r="N6" s="372"/>
      <c r="O6" s="372"/>
      <c r="P6" s="372"/>
      <c r="Q6" s="372"/>
      <c r="R6" s="373"/>
    </row>
    <row r="7" spans="1:32" ht="36" customHeight="1" x14ac:dyDescent="0.2">
      <c r="A7" s="369"/>
      <c r="B7" s="370"/>
      <c r="C7" s="370"/>
      <c r="D7" s="370"/>
      <c r="E7" s="370"/>
      <c r="F7" s="370"/>
      <c r="G7" s="371"/>
      <c r="H7" s="372"/>
      <c r="I7" s="372"/>
      <c r="J7" s="372"/>
      <c r="K7" s="372"/>
      <c r="L7" s="372"/>
      <c r="M7" s="372"/>
      <c r="N7" s="372"/>
      <c r="O7" s="372"/>
      <c r="P7" s="372"/>
      <c r="Q7" s="372"/>
      <c r="R7" s="373"/>
    </row>
    <row r="8" spans="1:32" s="379" customFormat="1" ht="98" customHeight="1" thickBot="1" x14ac:dyDescent="0.25">
      <c r="A8" s="374"/>
      <c r="B8" s="375"/>
      <c r="C8" s="375"/>
      <c r="D8" s="375"/>
      <c r="E8" s="375"/>
      <c r="F8" s="375"/>
      <c r="G8" s="376"/>
      <c r="H8" s="377"/>
      <c r="I8" s="377"/>
      <c r="J8" s="377"/>
      <c r="K8" s="377"/>
      <c r="L8" s="377"/>
      <c r="M8" s="377"/>
      <c r="N8" s="377"/>
      <c r="O8" s="377"/>
      <c r="P8" s="377"/>
      <c r="Q8" s="377"/>
      <c r="R8" s="378"/>
      <c r="S8" s="349"/>
      <c r="T8" s="349"/>
      <c r="U8" s="349"/>
      <c r="V8" s="349"/>
      <c r="W8" s="349"/>
      <c r="X8" s="349"/>
      <c r="Y8" s="349"/>
      <c r="Z8" s="349"/>
      <c r="AA8" s="349"/>
      <c r="AB8" s="349"/>
      <c r="AC8" s="349"/>
      <c r="AD8" s="349"/>
      <c r="AE8" s="349"/>
      <c r="AF8" s="349"/>
    </row>
    <row r="9" spans="1:32" ht="26" customHeight="1" thickTop="1" thickBot="1" x14ac:dyDescent="0.25">
      <c r="A9" s="380"/>
      <c r="B9" s="381"/>
      <c r="C9" s="380"/>
      <c r="D9" s="380"/>
      <c r="E9" s="382"/>
      <c r="H9" s="383"/>
      <c r="I9" s="383"/>
      <c r="J9" s="383"/>
      <c r="K9" s="383"/>
      <c r="L9" s="383"/>
      <c r="M9" s="383"/>
      <c r="N9" s="383"/>
      <c r="O9" s="383"/>
      <c r="P9" s="383"/>
      <c r="Q9" s="383"/>
      <c r="R9" s="383"/>
      <c r="S9" s="383"/>
      <c r="T9" s="383"/>
      <c r="U9" s="383"/>
      <c r="V9" s="383"/>
      <c r="W9" s="383"/>
      <c r="X9" s="383"/>
      <c r="Y9" s="383"/>
      <c r="Z9" s="383"/>
      <c r="AA9" s="383"/>
      <c r="AB9" s="383"/>
      <c r="AC9" s="383"/>
      <c r="AD9" s="383"/>
      <c r="AE9" s="383"/>
      <c r="AF9" s="380"/>
    </row>
    <row r="10" spans="1:32" s="396" customFormat="1" ht="29" customHeight="1" thickTop="1" thickBot="1" x14ac:dyDescent="0.25">
      <c r="A10" s="384"/>
      <c r="B10" s="385"/>
      <c r="C10" s="385"/>
      <c r="D10" s="385"/>
      <c r="E10" s="385"/>
      <c r="F10" s="386"/>
      <c r="G10" s="387" t="s">
        <v>66</v>
      </c>
      <c r="H10" s="388" t="s">
        <v>110</v>
      </c>
      <c r="I10" s="389"/>
      <c r="J10" s="389"/>
      <c r="K10" s="389"/>
      <c r="L10" s="389"/>
      <c r="M10" s="390"/>
      <c r="N10" s="388" t="s">
        <v>2</v>
      </c>
      <c r="O10" s="391"/>
      <c r="P10" s="391"/>
      <c r="Q10" s="391"/>
      <c r="R10" s="391"/>
      <c r="S10" s="392"/>
      <c r="T10" s="388" t="s">
        <v>7</v>
      </c>
      <c r="U10" s="391"/>
      <c r="V10" s="391"/>
      <c r="W10" s="391"/>
      <c r="X10" s="391"/>
      <c r="Y10" s="392"/>
      <c r="Z10" s="393" t="s">
        <v>55</v>
      </c>
      <c r="AA10" s="394"/>
      <c r="AB10" s="394"/>
      <c r="AC10" s="394"/>
      <c r="AD10" s="394"/>
      <c r="AE10" s="395"/>
    </row>
    <row r="11" spans="1:32" s="405" customFormat="1" ht="84" customHeight="1" thickTop="1" thickBot="1" x14ac:dyDescent="0.25">
      <c r="A11" s="397" t="s">
        <v>58</v>
      </c>
      <c r="B11" s="398" t="s">
        <v>5</v>
      </c>
      <c r="C11" s="399" t="s">
        <v>63</v>
      </c>
      <c r="D11" s="399" t="s">
        <v>95</v>
      </c>
      <c r="E11" s="398" t="s">
        <v>4</v>
      </c>
      <c r="F11" s="398" t="s">
        <v>97</v>
      </c>
      <c r="G11" s="400"/>
      <c r="H11" s="401" t="s">
        <v>8</v>
      </c>
      <c r="I11" s="402" t="s">
        <v>9</v>
      </c>
      <c r="J11" s="402" t="s">
        <v>64</v>
      </c>
      <c r="K11" s="403" t="s">
        <v>1</v>
      </c>
      <c r="L11" s="403" t="s">
        <v>57</v>
      </c>
      <c r="M11" s="404" t="s">
        <v>0</v>
      </c>
      <c r="N11" s="401" t="s">
        <v>8</v>
      </c>
      <c r="O11" s="402" t="s">
        <v>9</v>
      </c>
      <c r="P11" s="402" t="s">
        <v>64</v>
      </c>
      <c r="Q11" s="403" t="s">
        <v>1</v>
      </c>
      <c r="R11" s="403" t="s">
        <v>57</v>
      </c>
      <c r="S11" s="404" t="s">
        <v>0</v>
      </c>
      <c r="T11" s="401" t="s">
        <v>8</v>
      </c>
      <c r="U11" s="402" t="s">
        <v>9</v>
      </c>
      <c r="V11" s="402" t="s">
        <v>64</v>
      </c>
      <c r="W11" s="403" t="s">
        <v>1</v>
      </c>
      <c r="X11" s="403" t="s">
        <v>57</v>
      </c>
      <c r="Y11" s="404" t="s">
        <v>0</v>
      </c>
      <c r="Z11" s="401" t="s">
        <v>8</v>
      </c>
      <c r="AA11" s="402" t="s">
        <v>9</v>
      </c>
      <c r="AB11" s="402" t="s">
        <v>64</v>
      </c>
      <c r="AC11" s="403" t="s">
        <v>1</v>
      </c>
      <c r="AD11" s="403" t="s">
        <v>57</v>
      </c>
      <c r="AE11" s="404" t="s">
        <v>0</v>
      </c>
      <c r="AF11" s="398" t="s">
        <v>68</v>
      </c>
    </row>
    <row r="12" spans="1:32" ht="26" customHeight="1" thickTop="1" thickBot="1" x14ac:dyDescent="0.25">
      <c r="A12" s="406"/>
      <c r="B12" s="407"/>
      <c r="C12" s="408"/>
      <c r="D12" s="408"/>
      <c r="E12" s="409"/>
      <c r="F12" s="410"/>
      <c r="G12" s="411"/>
      <c r="H12" s="412"/>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3"/>
    </row>
    <row r="13" spans="1:32" ht="39" customHeight="1" thickTop="1" x14ac:dyDescent="0.2">
      <c r="A13" s="414" t="s">
        <v>284</v>
      </c>
      <c r="B13" s="415">
        <v>46569</v>
      </c>
      <c r="C13" s="414">
        <v>1</v>
      </c>
      <c r="D13" s="414" t="s">
        <v>50</v>
      </c>
      <c r="E13" s="416" t="s">
        <v>10</v>
      </c>
      <c r="F13" s="417"/>
      <c r="G13" s="174"/>
      <c r="H13" s="73"/>
      <c r="I13" s="71"/>
      <c r="J13" s="71"/>
      <c r="K13" s="72"/>
      <c r="L13" s="72"/>
      <c r="M13" s="94">
        <f t="shared" ref="M13:M14" si="0">SUM(H13+I13+J13+(36*(K13+L13)))</f>
        <v>0</v>
      </c>
      <c r="N13" s="73"/>
      <c r="O13" s="71"/>
      <c r="P13" s="71"/>
      <c r="Q13" s="72"/>
      <c r="R13" s="72"/>
      <c r="S13" s="94">
        <f t="shared" ref="S13:S14" si="1">SUM(N13+O13+P13+(60*(Q13+R13)))</f>
        <v>0</v>
      </c>
      <c r="T13" s="73"/>
      <c r="U13" s="71"/>
      <c r="V13" s="71"/>
      <c r="W13" s="72"/>
      <c r="X13" s="72"/>
      <c r="Y13" s="94">
        <f t="shared" ref="Y13:Y14" si="2">SUM(T13+U13+V13+(120*(W13+X13)))</f>
        <v>0</v>
      </c>
      <c r="Z13" s="95"/>
      <c r="AA13" s="96"/>
      <c r="AB13" s="96"/>
      <c r="AC13" s="97"/>
      <c r="AD13" s="97"/>
      <c r="AE13" s="100">
        <f t="shared" ref="AE13:AE14" si="3">SUM(Z13+AA13+AB13+(240*(AC13+AD13)))</f>
        <v>0</v>
      </c>
      <c r="AF13" s="418" t="str">
        <f>A13</f>
        <v>Stone Independent School - Lower School
354 N Prince St, Lancaster, PA 17603</v>
      </c>
    </row>
    <row r="14" spans="1:32" ht="39" customHeight="1" thickBot="1" x14ac:dyDescent="0.25">
      <c r="A14" s="419"/>
      <c r="B14" s="420"/>
      <c r="C14" s="419"/>
      <c r="D14" s="419"/>
      <c r="E14" s="421" t="s">
        <v>11</v>
      </c>
      <c r="F14" s="422"/>
      <c r="G14" s="177"/>
      <c r="H14" s="67"/>
      <c r="I14" s="65"/>
      <c r="J14" s="65"/>
      <c r="K14" s="66"/>
      <c r="L14" s="66"/>
      <c r="M14" s="89">
        <f t="shared" si="0"/>
        <v>0</v>
      </c>
      <c r="N14" s="67"/>
      <c r="O14" s="65"/>
      <c r="P14" s="65"/>
      <c r="Q14" s="66"/>
      <c r="R14" s="66"/>
      <c r="S14" s="89">
        <f t="shared" si="1"/>
        <v>0</v>
      </c>
      <c r="T14" s="67"/>
      <c r="U14" s="65"/>
      <c r="V14" s="65"/>
      <c r="W14" s="66"/>
      <c r="X14" s="66"/>
      <c r="Y14" s="89">
        <f t="shared" si="2"/>
        <v>0</v>
      </c>
      <c r="Z14" s="90"/>
      <c r="AA14" s="91"/>
      <c r="AB14" s="91"/>
      <c r="AC14" s="92"/>
      <c r="AD14" s="92"/>
      <c r="AE14" s="103">
        <f t="shared" si="3"/>
        <v>0</v>
      </c>
      <c r="AF14" s="423"/>
    </row>
    <row r="15" spans="1:32" ht="26" customHeight="1" thickTop="1" thickBot="1" x14ac:dyDescent="0.25">
      <c r="A15" s="406"/>
      <c r="B15" s="407"/>
      <c r="C15" s="408"/>
      <c r="D15" s="408"/>
      <c r="E15" s="409"/>
      <c r="F15" s="410"/>
      <c r="G15" s="411"/>
      <c r="H15" s="412"/>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3"/>
    </row>
    <row r="16" spans="1:32" ht="26" customHeight="1" thickTop="1" thickBot="1" x14ac:dyDescent="0.25">
      <c r="A16" s="380"/>
      <c r="B16" s="381"/>
      <c r="C16" s="380"/>
      <c r="D16" s="380"/>
      <c r="E16" s="382"/>
      <c r="G16" s="424"/>
      <c r="H16" s="383"/>
      <c r="I16" s="383"/>
      <c r="J16" s="383"/>
      <c r="K16" s="383"/>
      <c r="L16" s="383"/>
      <c r="M16" s="383"/>
      <c r="N16" s="383"/>
      <c r="O16" s="383"/>
      <c r="P16" s="383"/>
      <c r="Q16" s="383"/>
      <c r="R16" s="383"/>
      <c r="S16" s="383"/>
      <c r="T16" s="383"/>
      <c r="U16" s="383"/>
      <c r="V16" s="383"/>
      <c r="W16" s="383"/>
      <c r="X16" s="383"/>
      <c r="Y16" s="383"/>
      <c r="Z16" s="383"/>
      <c r="AA16" s="383"/>
      <c r="AB16" s="383"/>
      <c r="AC16" s="383"/>
      <c r="AD16" s="383"/>
      <c r="AE16" s="383"/>
      <c r="AF16" s="380"/>
    </row>
    <row r="17" spans="1:32" s="379" customFormat="1" ht="24" customHeight="1" thickTop="1" thickBot="1" x14ac:dyDescent="0.25">
      <c r="A17" s="425"/>
      <c r="B17" s="426"/>
      <c r="C17" s="426"/>
      <c r="D17" s="426"/>
      <c r="E17" s="427"/>
      <c r="F17" s="428"/>
      <c r="G17" s="387" t="s">
        <v>66</v>
      </c>
      <c r="H17" s="429" t="s">
        <v>2</v>
      </c>
      <c r="I17" s="430"/>
      <c r="J17" s="430"/>
      <c r="K17" s="430"/>
      <c r="L17" s="430"/>
      <c r="M17" s="431"/>
      <c r="N17" s="429" t="s">
        <v>7</v>
      </c>
      <c r="O17" s="430"/>
      <c r="P17" s="430"/>
      <c r="Q17" s="430"/>
      <c r="R17" s="430"/>
      <c r="S17" s="431"/>
      <c r="T17" s="429" t="s">
        <v>59</v>
      </c>
      <c r="U17" s="430"/>
      <c r="V17" s="430"/>
      <c r="W17" s="430"/>
      <c r="X17" s="430"/>
      <c r="Y17" s="431"/>
      <c r="Z17" s="429" t="s">
        <v>55</v>
      </c>
      <c r="AA17" s="430"/>
      <c r="AB17" s="430"/>
      <c r="AC17" s="430"/>
      <c r="AD17" s="430"/>
      <c r="AE17" s="431"/>
    </row>
    <row r="18" spans="1:32" s="405" customFormat="1" ht="84" customHeight="1" thickTop="1" thickBot="1" x14ac:dyDescent="0.25">
      <c r="A18" s="397" t="s">
        <v>58</v>
      </c>
      <c r="B18" s="398" t="s">
        <v>5</v>
      </c>
      <c r="C18" s="399" t="s">
        <v>63</v>
      </c>
      <c r="D18" s="399" t="s">
        <v>95</v>
      </c>
      <c r="E18" s="398" t="s">
        <v>4</v>
      </c>
      <c r="F18" s="398" t="s">
        <v>97</v>
      </c>
      <c r="G18" s="400"/>
      <c r="H18" s="401" t="s">
        <v>8</v>
      </c>
      <c r="I18" s="402" t="s">
        <v>9</v>
      </c>
      <c r="J18" s="402" t="s">
        <v>64</v>
      </c>
      <c r="K18" s="403" t="s">
        <v>1</v>
      </c>
      <c r="L18" s="403" t="s">
        <v>57</v>
      </c>
      <c r="M18" s="404" t="s">
        <v>0</v>
      </c>
      <c r="N18" s="401" t="s">
        <v>8</v>
      </c>
      <c r="O18" s="402" t="s">
        <v>9</v>
      </c>
      <c r="P18" s="402" t="s">
        <v>64</v>
      </c>
      <c r="Q18" s="403" t="s">
        <v>1</v>
      </c>
      <c r="R18" s="403" t="s">
        <v>57</v>
      </c>
      <c r="S18" s="404" t="s">
        <v>0</v>
      </c>
      <c r="T18" s="401" t="s">
        <v>8</v>
      </c>
      <c r="U18" s="402" t="s">
        <v>9</v>
      </c>
      <c r="V18" s="402" t="s">
        <v>64</v>
      </c>
      <c r="W18" s="403" t="s">
        <v>1</v>
      </c>
      <c r="X18" s="403" t="s">
        <v>57</v>
      </c>
      <c r="Y18" s="404" t="s">
        <v>0</v>
      </c>
      <c r="Z18" s="401" t="s">
        <v>8</v>
      </c>
      <c r="AA18" s="402" t="s">
        <v>9</v>
      </c>
      <c r="AB18" s="402" t="s">
        <v>64</v>
      </c>
      <c r="AC18" s="403" t="s">
        <v>1</v>
      </c>
      <c r="AD18" s="403" t="s">
        <v>57</v>
      </c>
      <c r="AE18" s="404" t="s">
        <v>0</v>
      </c>
      <c r="AF18" s="398" t="s">
        <v>68</v>
      </c>
    </row>
    <row r="19" spans="1:32" ht="26" customHeight="1" thickTop="1" thickBot="1" x14ac:dyDescent="0.25">
      <c r="A19" s="406"/>
      <c r="B19" s="407"/>
      <c r="C19" s="408"/>
      <c r="D19" s="408"/>
      <c r="E19" s="409"/>
      <c r="F19" s="410"/>
      <c r="G19" s="432"/>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413"/>
    </row>
    <row r="20" spans="1:32" ht="27" customHeight="1" thickTop="1" x14ac:dyDescent="0.2">
      <c r="A20" s="414" t="s">
        <v>111</v>
      </c>
      <c r="B20" s="415">
        <v>46569</v>
      </c>
      <c r="C20" s="414">
        <v>10</v>
      </c>
      <c r="D20" s="433" t="s">
        <v>50</v>
      </c>
      <c r="E20" s="434" t="s">
        <v>11</v>
      </c>
      <c r="F20" s="435"/>
      <c r="G20" s="172"/>
      <c r="H20" s="68"/>
      <c r="I20" s="69"/>
      <c r="J20" s="69"/>
      <c r="K20" s="70"/>
      <c r="L20" s="70"/>
      <c r="M20" s="78">
        <f t="shared" ref="M20:M31" si="4">SUM(H20+I20+J20+(36*(K20+L20)))</f>
        <v>0</v>
      </c>
      <c r="N20" s="68"/>
      <c r="O20" s="69"/>
      <c r="P20" s="69"/>
      <c r="Q20" s="70"/>
      <c r="R20" s="70"/>
      <c r="S20" s="78">
        <f t="shared" ref="S20:S31" si="5">SUM(N20+O20+P20+(60*(Q20+R20)))</f>
        <v>0</v>
      </c>
      <c r="T20" s="79"/>
      <c r="U20" s="80"/>
      <c r="V20" s="80"/>
      <c r="W20" s="81"/>
      <c r="X20" s="81"/>
      <c r="Y20" s="82">
        <f t="shared" ref="Y20:Y31" si="6">SUM(T20+U20+V20+(120*(W20+X20)))</f>
        <v>0</v>
      </c>
      <c r="Z20" s="79"/>
      <c r="AA20" s="80"/>
      <c r="AB20" s="80"/>
      <c r="AC20" s="81"/>
      <c r="AD20" s="81"/>
      <c r="AE20" s="104">
        <f t="shared" ref="AE20:AE31" si="7">SUM(Z20+AA20+AB20+(240*(AC20+AD20)))</f>
        <v>0</v>
      </c>
      <c r="AF20" s="418" t="str">
        <f>A20</f>
        <v>Intermediate Unit 17 Williamsport Office
2400 Reach Rd, Williamsport, PA 17701</v>
      </c>
    </row>
    <row r="21" spans="1:32" ht="27" customHeight="1" x14ac:dyDescent="0.2">
      <c r="A21" s="436"/>
      <c r="B21" s="437"/>
      <c r="C21" s="436"/>
      <c r="D21" s="438"/>
      <c r="E21" s="439" t="s">
        <v>96</v>
      </c>
      <c r="F21" s="422"/>
      <c r="G21" s="176"/>
      <c r="H21" s="59"/>
      <c r="I21" s="60"/>
      <c r="J21" s="60"/>
      <c r="K21" s="61"/>
      <c r="L21" s="61"/>
      <c r="M21" s="83">
        <f t="shared" si="4"/>
        <v>0</v>
      </c>
      <c r="N21" s="59"/>
      <c r="O21" s="60"/>
      <c r="P21" s="60"/>
      <c r="Q21" s="61"/>
      <c r="R21" s="61"/>
      <c r="S21" s="83">
        <f t="shared" si="5"/>
        <v>0</v>
      </c>
      <c r="T21" s="84"/>
      <c r="U21" s="85"/>
      <c r="V21" s="85"/>
      <c r="W21" s="86"/>
      <c r="X21" s="86"/>
      <c r="Y21" s="87">
        <f t="shared" si="6"/>
        <v>0</v>
      </c>
      <c r="Z21" s="84"/>
      <c r="AA21" s="85"/>
      <c r="AB21" s="85"/>
      <c r="AC21" s="86"/>
      <c r="AD21" s="86"/>
      <c r="AE21" s="101">
        <f t="shared" si="7"/>
        <v>0</v>
      </c>
      <c r="AF21" s="423"/>
    </row>
    <row r="22" spans="1:32" ht="27" customHeight="1" x14ac:dyDescent="0.2">
      <c r="A22" s="436"/>
      <c r="B22" s="437"/>
      <c r="C22" s="436"/>
      <c r="D22" s="438"/>
      <c r="E22" s="440" t="s">
        <v>98</v>
      </c>
      <c r="F22" s="422"/>
      <c r="G22" s="176"/>
      <c r="H22" s="59"/>
      <c r="I22" s="60"/>
      <c r="J22" s="60"/>
      <c r="K22" s="61"/>
      <c r="L22" s="61"/>
      <c r="M22" s="83">
        <f t="shared" si="4"/>
        <v>0</v>
      </c>
      <c r="N22" s="59"/>
      <c r="O22" s="60"/>
      <c r="P22" s="60"/>
      <c r="Q22" s="61"/>
      <c r="R22" s="61"/>
      <c r="S22" s="83">
        <f t="shared" si="5"/>
        <v>0</v>
      </c>
      <c r="T22" s="84"/>
      <c r="U22" s="85"/>
      <c r="V22" s="85"/>
      <c r="W22" s="86"/>
      <c r="X22" s="86"/>
      <c r="Y22" s="87">
        <f t="shared" si="6"/>
        <v>0</v>
      </c>
      <c r="Z22" s="84"/>
      <c r="AA22" s="85"/>
      <c r="AB22" s="85"/>
      <c r="AC22" s="86"/>
      <c r="AD22" s="86"/>
      <c r="AE22" s="101">
        <f t="shared" si="7"/>
        <v>0</v>
      </c>
      <c r="AF22" s="423"/>
    </row>
    <row r="23" spans="1:32" ht="27" customHeight="1" x14ac:dyDescent="0.2">
      <c r="A23" s="436"/>
      <c r="B23" s="437"/>
      <c r="C23" s="436"/>
      <c r="D23" s="438"/>
      <c r="E23" s="440" t="s">
        <v>101</v>
      </c>
      <c r="F23" s="422"/>
      <c r="G23" s="176"/>
      <c r="H23" s="59"/>
      <c r="I23" s="60"/>
      <c r="J23" s="60"/>
      <c r="K23" s="61"/>
      <c r="L23" s="61"/>
      <c r="M23" s="83">
        <f t="shared" si="4"/>
        <v>0</v>
      </c>
      <c r="N23" s="59"/>
      <c r="O23" s="60"/>
      <c r="P23" s="60"/>
      <c r="Q23" s="61"/>
      <c r="R23" s="61"/>
      <c r="S23" s="83">
        <f t="shared" si="5"/>
        <v>0</v>
      </c>
      <c r="T23" s="84"/>
      <c r="U23" s="85"/>
      <c r="V23" s="85"/>
      <c r="W23" s="86"/>
      <c r="X23" s="86"/>
      <c r="Y23" s="87">
        <f t="shared" si="6"/>
        <v>0</v>
      </c>
      <c r="Z23" s="84"/>
      <c r="AA23" s="85"/>
      <c r="AB23" s="85"/>
      <c r="AC23" s="86"/>
      <c r="AD23" s="86"/>
      <c r="AE23" s="101">
        <f t="shared" si="7"/>
        <v>0</v>
      </c>
      <c r="AF23" s="423"/>
    </row>
    <row r="24" spans="1:32" ht="27" customHeight="1" x14ac:dyDescent="0.2">
      <c r="A24" s="436"/>
      <c r="B24" s="437"/>
      <c r="C24" s="436"/>
      <c r="D24" s="438"/>
      <c r="E24" s="440" t="s">
        <v>99</v>
      </c>
      <c r="F24" s="422"/>
      <c r="G24" s="176"/>
      <c r="H24" s="59"/>
      <c r="I24" s="60"/>
      <c r="J24" s="60"/>
      <c r="K24" s="61"/>
      <c r="L24" s="61"/>
      <c r="M24" s="83">
        <f t="shared" si="4"/>
        <v>0</v>
      </c>
      <c r="N24" s="59"/>
      <c r="O24" s="60"/>
      <c r="P24" s="60"/>
      <c r="Q24" s="61"/>
      <c r="R24" s="61"/>
      <c r="S24" s="83">
        <f t="shared" si="5"/>
        <v>0</v>
      </c>
      <c r="T24" s="84"/>
      <c r="U24" s="85"/>
      <c r="V24" s="85"/>
      <c r="W24" s="86"/>
      <c r="X24" s="86"/>
      <c r="Y24" s="87">
        <f t="shared" si="6"/>
        <v>0</v>
      </c>
      <c r="Z24" s="84"/>
      <c r="AA24" s="85"/>
      <c r="AB24" s="85"/>
      <c r="AC24" s="86"/>
      <c r="AD24" s="86"/>
      <c r="AE24" s="101">
        <f t="shared" si="7"/>
        <v>0</v>
      </c>
      <c r="AF24" s="423"/>
    </row>
    <row r="25" spans="1:32" ht="27" customHeight="1" thickBot="1" x14ac:dyDescent="0.25">
      <c r="A25" s="436"/>
      <c r="B25" s="437"/>
      <c r="C25" s="436"/>
      <c r="D25" s="438"/>
      <c r="E25" s="439" t="s">
        <v>100</v>
      </c>
      <c r="F25" s="422"/>
      <c r="G25" s="176"/>
      <c r="H25" s="59"/>
      <c r="I25" s="60"/>
      <c r="J25" s="60"/>
      <c r="K25" s="61"/>
      <c r="L25" s="61"/>
      <c r="M25" s="83">
        <f t="shared" si="4"/>
        <v>0</v>
      </c>
      <c r="N25" s="59"/>
      <c r="O25" s="60"/>
      <c r="P25" s="60"/>
      <c r="Q25" s="61"/>
      <c r="R25" s="61"/>
      <c r="S25" s="83">
        <f t="shared" si="5"/>
        <v>0</v>
      </c>
      <c r="T25" s="84"/>
      <c r="U25" s="85"/>
      <c r="V25" s="85"/>
      <c r="W25" s="86"/>
      <c r="X25" s="86"/>
      <c r="Y25" s="87">
        <f t="shared" si="6"/>
        <v>0</v>
      </c>
      <c r="Z25" s="84"/>
      <c r="AA25" s="85"/>
      <c r="AB25" s="85"/>
      <c r="AC25" s="86"/>
      <c r="AD25" s="86"/>
      <c r="AE25" s="101">
        <f t="shared" si="7"/>
        <v>0</v>
      </c>
      <c r="AF25" s="423"/>
    </row>
    <row r="26" spans="1:32" ht="27" customHeight="1" thickTop="1" x14ac:dyDescent="0.2">
      <c r="A26" s="436"/>
      <c r="B26" s="437"/>
      <c r="C26" s="436"/>
      <c r="D26" s="441" t="s">
        <v>54</v>
      </c>
      <c r="E26" s="434" t="s">
        <v>11</v>
      </c>
      <c r="F26" s="417"/>
      <c r="G26" s="174"/>
      <c r="H26" s="73"/>
      <c r="I26" s="71"/>
      <c r="J26" s="71"/>
      <c r="K26" s="72"/>
      <c r="L26" s="72"/>
      <c r="M26" s="94">
        <f t="shared" si="4"/>
        <v>0</v>
      </c>
      <c r="N26" s="73"/>
      <c r="O26" s="71"/>
      <c r="P26" s="71"/>
      <c r="Q26" s="72"/>
      <c r="R26" s="72"/>
      <c r="S26" s="94">
        <f t="shared" si="5"/>
        <v>0</v>
      </c>
      <c r="T26" s="95"/>
      <c r="U26" s="96"/>
      <c r="V26" s="96"/>
      <c r="W26" s="97"/>
      <c r="X26" s="97"/>
      <c r="Y26" s="98">
        <f t="shared" si="6"/>
        <v>0</v>
      </c>
      <c r="Z26" s="95"/>
      <c r="AA26" s="96"/>
      <c r="AB26" s="96"/>
      <c r="AC26" s="97"/>
      <c r="AD26" s="97"/>
      <c r="AE26" s="100">
        <f t="shared" si="7"/>
        <v>0</v>
      </c>
      <c r="AF26" s="423"/>
    </row>
    <row r="27" spans="1:32" ht="27" customHeight="1" x14ac:dyDescent="0.2">
      <c r="A27" s="436"/>
      <c r="B27" s="437"/>
      <c r="C27" s="436"/>
      <c r="D27" s="436"/>
      <c r="E27" s="439" t="s">
        <v>96</v>
      </c>
      <c r="F27" s="422"/>
      <c r="G27" s="176"/>
      <c r="H27" s="59"/>
      <c r="I27" s="60"/>
      <c r="J27" s="60"/>
      <c r="K27" s="61"/>
      <c r="L27" s="61"/>
      <c r="M27" s="83">
        <f t="shared" si="4"/>
        <v>0</v>
      </c>
      <c r="N27" s="59"/>
      <c r="O27" s="60"/>
      <c r="P27" s="60"/>
      <c r="Q27" s="61"/>
      <c r="R27" s="61"/>
      <c r="S27" s="83">
        <f t="shared" si="5"/>
        <v>0</v>
      </c>
      <c r="T27" s="84"/>
      <c r="U27" s="85"/>
      <c r="V27" s="85"/>
      <c r="W27" s="86"/>
      <c r="X27" s="86"/>
      <c r="Y27" s="87">
        <f t="shared" si="6"/>
        <v>0</v>
      </c>
      <c r="Z27" s="84"/>
      <c r="AA27" s="85"/>
      <c r="AB27" s="85"/>
      <c r="AC27" s="86"/>
      <c r="AD27" s="86"/>
      <c r="AE27" s="101">
        <f t="shared" si="7"/>
        <v>0</v>
      </c>
      <c r="AF27" s="423"/>
    </row>
    <row r="28" spans="1:32" ht="27" customHeight="1" x14ac:dyDescent="0.2">
      <c r="A28" s="436"/>
      <c r="B28" s="437"/>
      <c r="C28" s="436"/>
      <c r="D28" s="436"/>
      <c r="E28" s="440" t="s">
        <v>98</v>
      </c>
      <c r="F28" s="422"/>
      <c r="G28" s="176"/>
      <c r="H28" s="59"/>
      <c r="I28" s="60"/>
      <c r="J28" s="60"/>
      <c r="K28" s="61"/>
      <c r="L28" s="61"/>
      <c r="M28" s="83">
        <f t="shared" si="4"/>
        <v>0</v>
      </c>
      <c r="N28" s="59"/>
      <c r="O28" s="60"/>
      <c r="P28" s="60"/>
      <c r="Q28" s="61"/>
      <c r="R28" s="61"/>
      <c r="S28" s="83">
        <f t="shared" si="5"/>
        <v>0</v>
      </c>
      <c r="T28" s="84"/>
      <c r="U28" s="85"/>
      <c r="V28" s="85"/>
      <c r="W28" s="86"/>
      <c r="X28" s="86"/>
      <c r="Y28" s="87">
        <f t="shared" si="6"/>
        <v>0</v>
      </c>
      <c r="Z28" s="84"/>
      <c r="AA28" s="85"/>
      <c r="AB28" s="85"/>
      <c r="AC28" s="86"/>
      <c r="AD28" s="86"/>
      <c r="AE28" s="101">
        <f t="shared" si="7"/>
        <v>0</v>
      </c>
      <c r="AF28" s="423"/>
    </row>
    <row r="29" spans="1:32" ht="27" customHeight="1" x14ac:dyDescent="0.2">
      <c r="A29" s="436"/>
      <c r="B29" s="437"/>
      <c r="C29" s="436"/>
      <c r="D29" s="436"/>
      <c r="E29" s="440" t="s">
        <v>101</v>
      </c>
      <c r="F29" s="422"/>
      <c r="G29" s="176"/>
      <c r="H29" s="59"/>
      <c r="I29" s="60"/>
      <c r="J29" s="60"/>
      <c r="K29" s="61"/>
      <c r="L29" s="61"/>
      <c r="M29" s="83">
        <f t="shared" si="4"/>
        <v>0</v>
      </c>
      <c r="N29" s="59"/>
      <c r="O29" s="60"/>
      <c r="P29" s="60"/>
      <c r="Q29" s="61"/>
      <c r="R29" s="61"/>
      <c r="S29" s="83">
        <f t="shared" si="5"/>
        <v>0</v>
      </c>
      <c r="T29" s="84"/>
      <c r="U29" s="85"/>
      <c r="V29" s="85"/>
      <c r="W29" s="86"/>
      <c r="X29" s="86"/>
      <c r="Y29" s="87">
        <f t="shared" si="6"/>
        <v>0</v>
      </c>
      <c r="Z29" s="84"/>
      <c r="AA29" s="85"/>
      <c r="AB29" s="85"/>
      <c r="AC29" s="86"/>
      <c r="AD29" s="86"/>
      <c r="AE29" s="101">
        <f t="shared" si="7"/>
        <v>0</v>
      </c>
      <c r="AF29" s="423"/>
    </row>
    <row r="30" spans="1:32" ht="27" customHeight="1" x14ac:dyDescent="0.2">
      <c r="A30" s="436"/>
      <c r="B30" s="437"/>
      <c r="C30" s="436"/>
      <c r="D30" s="436"/>
      <c r="E30" s="440" t="s">
        <v>99</v>
      </c>
      <c r="F30" s="422"/>
      <c r="G30" s="176"/>
      <c r="H30" s="59"/>
      <c r="I30" s="60"/>
      <c r="J30" s="60"/>
      <c r="K30" s="61"/>
      <c r="L30" s="61"/>
      <c r="M30" s="83">
        <f t="shared" si="4"/>
        <v>0</v>
      </c>
      <c r="N30" s="59"/>
      <c r="O30" s="60"/>
      <c r="P30" s="60"/>
      <c r="Q30" s="61"/>
      <c r="R30" s="61"/>
      <c r="S30" s="83">
        <f t="shared" si="5"/>
        <v>0</v>
      </c>
      <c r="T30" s="84"/>
      <c r="U30" s="85"/>
      <c r="V30" s="85"/>
      <c r="W30" s="86"/>
      <c r="X30" s="86"/>
      <c r="Y30" s="87">
        <f t="shared" si="6"/>
        <v>0</v>
      </c>
      <c r="Z30" s="84"/>
      <c r="AA30" s="85"/>
      <c r="AB30" s="85"/>
      <c r="AC30" s="86"/>
      <c r="AD30" s="86"/>
      <c r="AE30" s="101">
        <f t="shared" si="7"/>
        <v>0</v>
      </c>
      <c r="AF30" s="423"/>
    </row>
    <row r="31" spans="1:32" ht="27" customHeight="1" thickBot="1" x14ac:dyDescent="0.25">
      <c r="A31" s="436"/>
      <c r="B31" s="437"/>
      <c r="C31" s="436"/>
      <c r="D31" s="442"/>
      <c r="E31" s="443" t="s">
        <v>100</v>
      </c>
      <c r="F31" s="444"/>
      <c r="G31" s="173"/>
      <c r="H31" s="74"/>
      <c r="I31" s="75"/>
      <c r="J31" s="75"/>
      <c r="K31" s="76"/>
      <c r="L31" s="76"/>
      <c r="M31" s="99">
        <f t="shared" si="4"/>
        <v>0</v>
      </c>
      <c r="N31" s="74"/>
      <c r="O31" s="75"/>
      <c r="P31" s="75"/>
      <c r="Q31" s="76"/>
      <c r="R31" s="76"/>
      <c r="S31" s="99">
        <f t="shared" si="5"/>
        <v>0</v>
      </c>
      <c r="T31" s="136"/>
      <c r="U31" s="137"/>
      <c r="V31" s="137"/>
      <c r="W31" s="138"/>
      <c r="X31" s="138"/>
      <c r="Y31" s="151">
        <f t="shared" si="6"/>
        <v>0</v>
      </c>
      <c r="Z31" s="136"/>
      <c r="AA31" s="137"/>
      <c r="AB31" s="137"/>
      <c r="AC31" s="138"/>
      <c r="AD31" s="138"/>
      <c r="AE31" s="135">
        <f t="shared" si="7"/>
        <v>0</v>
      </c>
      <c r="AF31" s="423"/>
    </row>
    <row r="32" spans="1:32" ht="27" customHeight="1" x14ac:dyDescent="0.2">
      <c r="A32" s="436"/>
      <c r="B32" s="437"/>
      <c r="C32" s="436"/>
      <c r="D32" s="438" t="s">
        <v>52</v>
      </c>
      <c r="E32" s="445" t="s">
        <v>11</v>
      </c>
      <c r="F32" s="446"/>
      <c r="G32" s="178"/>
      <c r="H32" s="125"/>
      <c r="I32" s="126"/>
      <c r="J32" s="126"/>
      <c r="K32" s="127"/>
      <c r="L32" s="127"/>
      <c r="M32" s="128">
        <f t="shared" ref="M32:M37" si="8">SUM(H32+I32+J32+(36*(K32+L32)))</f>
        <v>0</v>
      </c>
      <c r="N32" s="125"/>
      <c r="O32" s="126"/>
      <c r="P32" s="126"/>
      <c r="Q32" s="127"/>
      <c r="R32" s="127"/>
      <c r="S32" s="128">
        <f t="shared" ref="S32:S37" si="9">SUM(N32+O32+P32+(60*(Q32+R32)))</f>
        <v>0</v>
      </c>
      <c r="T32" s="129"/>
      <c r="U32" s="130"/>
      <c r="V32" s="130"/>
      <c r="W32" s="131"/>
      <c r="X32" s="131"/>
      <c r="Y32" s="132">
        <f t="shared" ref="Y32:Y37" si="10">SUM(T32+U32+V32+(120*(W32+X32)))</f>
        <v>0</v>
      </c>
      <c r="Z32" s="129"/>
      <c r="AA32" s="130"/>
      <c r="AB32" s="130"/>
      <c r="AC32" s="131"/>
      <c r="AD32" s="131"/>
      <c r="AE32" s="133">
        <f t="shared" ref="AE32:AE37" si="11">SUM(Z32+AA32+AB32+(240*(AC32+AD32)))</f>
        <v>0</v>
      </c>
      <c r="AF32" s="423"/>
    </row>
    <row r="33" spans="1:32" ht="27" customHeight="1" x14ac:dyDescent="0.2">
      <c r="A33" s="436"/>
      <c r="B33" s="437"/>
      <c r="C33" s="436"/>
      <c r="D33" s="438"/>
      <c r="E33" s="439" t="s">
        <v>96</v>
      </c>
      <c r="F33" s="422"/>
      <c r="G33" s="176"/>
      <c r="H33" s="59"/>
      <c r="I33" s="60"/>
      <c r="J33" s="60"/>
      <c r="K33" s="61"/>
      <c r="L33" s="61"/>
      <c r="M33" s="83">
        <f t="shared" si="8"/>
        <v>0</v>
      </c>
      <c r="N33" s="59"/>
      <c r="O33" s="60"/>
      <c r="P33" s="60"/>
      <c r="Q33" s="61"/>
      <c r="R33" s="61"/>
      <c r="S33" s="83">
        <f t="shared" si="9"/>
        <v>0</v>
      </c>
      <c r="T33" s="84"/>
      <c r="U33" s="85"/>
      <c r="V33" s="85"/>
      <c r="W33" s="86"/>
      <c r="X33" s="86"/>
      <c r="Y33" s="87">
        <f t="shared" si="10"/>
        <v>0</v>
      </c>
      <c r="Z33" s="84"/>
      <c r="AA33" s="85"/>
      <c r="AB33" s="85"/>
      <c r="AC33" s="86"/>
      <c r="AD33" s="86"/>
      <c r="AE33" s="101">
        <f t="shared" si="11"/>
        <v>0</v>
      </c>
      <c r="AF33" s="423"/>
    </row>
    <row r="34" spans="1:32" ht="27" customHeight="1" x14ac:dyDescent="0.2">
      <c r="A34" s="436"/>
      <c r="B34" s="437"/>
      <c r="C34" s="436"/>
      <c r="D34" s="438"/>
      <c r="E34" s="440" t="s">
        <v>98</v>
      </c>
      <c r="F34" s="422"/>
      <c r="G34" s="176"/>
      <c r="H34" s="59"/>
      <c r="I34" s="60"/>
      <c r="J34" s="60"/>
      <c r="K34" s="61"/>
      <c r="L34" s="61"/>
      <c r="M34" s="83">
        <f t="shared" si="8"/>
        <v>0</v>
      </c>
      <c r="N34" s="59"/>
      <c r="O34" s="60"/>
      <c r="P34" s="60"/>
      <c r="Q34" s="61"/>
      <c r="R34" s="61"/>
      <c r="S34" s="83">
        <f t="shared" si="9"/>
        <v>0</v>
      </c>
      <c r="T34" s="84"/>
      <c r="U34" s="85"/>
      <c r="V34" s="85"/>
      <c r="W34" s="86"/>
      <c r="X34" s="86"/>
      <c r="Y34" s="87">
        <f t="shared" si="10"/>
        <v>0</v>
      </c>
      <c r="Z34" s="84"/>
      <c r="AA34" s="85"/>
      <c r="AB34" s="85"/>
      <c r="AC34" s="86"/>
      <c r="AD34" s="86"/>
      <c r="AE34" s="101">
        <f t="shared" si="11"/>
        <v>0</v>
      </c>
      <c r="AF34" s="423"/>
    </row>
    <row r="35" spans="1:32" ht="27" customHeight="1" x14ac:dyDescent="0.2">
      <c r="A35" s="436"/>
      <c r="B35" s="437"/>
      <c r="C35" s="436"/>
      <c r="D35" s="438"/>
      <c r="E35" s="440" t="s">
        <v>101</v>
      </c>
      <c r="F35" s="422"/>
      <c r="G35" s="176"/>
      <c r="H35" s="59"/>
      <c r="I35" s="60"/>
      <c r="J35" s="60"/>
      <c r="K35" s="61"/>
      <c r="L35" s="61"/>
      <c r="M35" s="83">
        <f t="shared" si="8"/>
        <v>0</v>
      </c>
      <c r="N35" s="59"/>
      <c r="O35" s="60"/>
      <c r="P35" s="60"/>
      <c r="Q35" s="61"/>
      <c r="R35" s="61"/>
      <c r="S35" s="83">
        <f t="shared" si="9"/>
        <v>0</v>
      </c>
      <c r="T35" s="84"/>
      <c r="U35" s="85"/>
      <c r="V35" s="85"/>
      <c r="W35" s="86"/>
      <c r="X35" s="86"/>
      <c r="Y35" s="87">
        <f t="shared" si="10"/>
        <v>0</v>
      </c>
      <c r="Z35" s="84"/>
      <c r="AA35" s="85"/>
      <c r="AB35" s="85"/>
      <c r="AC35" s="86"/>
      <c r="AD35" s="86"/>
      <c r="AE35" s="101">
        <f t="shared" si="11"/>
        <v>0</v>
      </c>
      <c r="AF35" s="423"/>
    </row>
    <row r="36" spans="1:32" ht="27" customHeight="1" x14ac:dyDescent="0.2">
      <c r="A36" s="436"/>
      <c r="B36" s="437"/>
      <c r="C36" s="436"/>
      <c r="D36" s="438"/>
      <c r="E36" s="440" t="s">
        <v>99</v>
      </c>
      <c r="F36" s="422"/>
      <c r="G36" s="176"/>
      <c r="H36" s="59"/>
      <c r="I36" s="60"/>
      <c r="J36" s="60"/>
      <c r="K36" s="61"/>
      <c r="L36" s="61"/>
      <c r="M36" s="83">
        <f t="shared" si="8"/>
        <v>0</v>
      </c>
      <c r="N36" s="59"/>
      <c r="O36" s="60"/>
      <c r="P36" s="60"/>
      <c r="Q36" s="61"/>
      <c r="R36" s="61"/>
      <c r="S36" s="83">
        <f t="shared" si="9"/>
        <v>0</v>
      </c>
      <c r="T36" s="84"/>
      <c r="U36" s="85"/>
      <c r="V36" s="85"/>
      <c r="W36" s="86"/>
      <c r="X36" s="86"/>
      <c r="Y36" s="87">
        <f t="shared" si="10"/>
        <v>0</v>
      </c>
      <c r="Z36" s="84"/>
      <c r="AA36" s="85"/>
      <c r="AB36" s="85"/>
      <c r="AC36" s="86"/>
      <c r="AD36" s="86"/>
      <c r="AE36" s="101">
        <f t="shared" si="11"/>
        <v>0</v>
      </c>
      <c r="AF36" s="423"/>
    </row>
    <row r="37" spans="1:32" ht="27" customHeight="1" thickBot="1" x14ac:dyDescent="0.25">
      <c r="A37" s="419"/>
      <c r="B37" s="420"/>
      <c r="C37" s="419"/>
      <c r="D37" s="447"/>
      <c r="E37" s="448" t="s">
        <v>100</v>
      </c>
      <c r="F37" s="449"/>
      <c r="G37" s="175"/>
      <c r="H37" s="62"/>
      <c r="I37" s="63"/>
      <c r="J37" s="63"/>
      <c r="K37" s="64"/>
      <c r="L37" s="64"/>
      <c r="M37" s="88">
        <f t="shared" si="8"/>
        <v>0</v>
      </c>
      <c r="N37" s="62"/>
      <c r="O37" s="63"/>
      <c r="P37" s="63"/>
      <c r="Q37" s="64"/>
      <c r="R37" s="64"/>
      <c r="S37" s="88">
        <f t="shared" si="9"/>
        <v>0</v>
      </c>
      <c r="T37" s="119"/>
      <c r="U37" s="120"/>
      <c r="V37" s="120"/>
      <c r="W37" s="121"/>
      <c r="X37" s="121"/>
      <c r="Y37" s="124">
        <f t="shared" si="10"/>
        <v>0</v>
      </c>
      <c r="Z37" s="119"/>
      <c r="AA37" s="120"/>
      <c r="AB37" s="120"/>
      <c r="AC37" s="121"/>
      <c r="AD37" s="121"/>
      <c r="AE37" s="122">
        <f t="shared" si="11"/>
        <v>0</v>
      </c>
      <c r="AF37" s="450"/>
    </row>
    <row r="38" spans="1:32" ht="26" customHeight="1" thickTop="1" x14ac:dyDescent="0.2">
      <c r="A38" s="451" t="s">
        <v>287</v>
      </c>
      <c r="B38" s="415">
        <v>46569</v>
      </c>
      <c r="C38" s="414">
        <v>1</v>
      </c>
      <c r="D38" s="414" t="s">
        <v>52</v>
      </c>
      <c r="E38" s="434" t="s">
        <v>10</v>
      </c>
      <c r="F38" s="435"/>
      <c r="G38" s="172"/>
      <c r="H38" s="68"/>
      <c r="I38" s="69"/>
      <c r="J38" s="69"/>
      <c r="K38" s="70"/>
      <c r="L38" s="70"/>
      <c r="M38" s="78">
        <f t="shared" ref="M38:M52" si="12">SUM(H38+I38+J38+(36*(K38+L38)))</f>
        <v>0</v>
      </c>
      <c r="N38" s="68"/>
      <c r="O38" s="69"/>
      <c r="P38" s="69"/>
      <c r="Q38" s="70"/>
      <c r="R38" s="70"/>
      <c r="S38" s="78">
        <f t="shared" ref="S38:S52" si="13">SUM(N38+O38+P38+(60*(Q38+R38)))</f>
        <v>0</v>
      </c>
      <c r="T38" s="79"/>
      <c r="U38" s="80"/>
      <c r="V38" s="80"/>
      <c r="W38" s="81"/>
      <c r="X38" s="81"/>
      <c r="Y38" s="82">
        <f t="shared" ref="Y38:Y52" si="14">SUM(T38+U38+V38+(120*(W38+X38)))</f>
        <v>0</v>
      </c>
      <c r="Z38" s="79"/>
      <c r="AA38" s="80"/>
      <c r="AB38" s="80"/>
      <c r="AC38" s="81"/>
      <c r="AD38" s="81"/>
      <c r="AE38" s="104">
        <f t="shared" ref="AE38:AE52" si="15">SUM(Z38+AA38+AB38+(240*(AC38+AD38)))</f>
        <v>0</v>
      </c>
      <c r="AF38" s="418" t="str">
        <f>A38</f>
        <v>IU13 Northern Education Center
135 S King St, Jonestown, PA 17038-9713</v>
      </c>
    </row>
    <row r="39" spans="1:32" ht="26" customHeight="1" x14ac:dyDescent="0.2">
      <c r="A39" s="452"/>
      <c r="B39" s="437"/>
      <c r="C39" s="436"/>
      <c r="D39" s="436"/>
      <c r="E39" s="421" t="s">
        <v>11</v>
      </c>
      <c r="F39" s="422"/>
      <c r="G39" s="177"/>
      <c r="H39" s="67"/>
      <c r="I39" s="65"/>
      <c r="J39" s="65"/>
      <c r="K39" s="66"/>
      <c r="L39" s="66"/>
      <c r="M39" s="89">
        <f t="shared" si="12"/>
        <v>0</v>
      </c>
      <c r="N39" s="67"/>
      <c r="O39" s="65"/>
      <c r="P39" s="65"/>
      <c r="Q39" s="66"/>
      <c r="R39" s="66"/>
      <c r="S39" s="89">
        <f t="shared" si="13"/>
        <v>0</v>
      </c>
      <c r="T39" s="90"/>
      <c r="U39" s="91"/>
      <c r="V39" s="91"/>
      <c r="W39" s="92"/>
      <c r="X39" s="92"/>
      <c r="Y39" s="93">
        <f t="shared" si="14"/>
        <v>0</v>
      </c>
      <c r="Z39" s="90"/>
      <c r="AA39" s="91"/>
      <c r="AB39" s="91"/>
      <c r="AC39" s="92"/>
      <c r="AD39" s="92"/>
      <c r="AE39" s="103">
        <f t="shared" si="15"/>
        <v>0</v>
      </c>
      <c r="AF39" s="423"/>
    </row>
    <row r="40" spans="1:32" ht="26" customHeight="1" x14ac:dyDescent="0.2">
      <c r="A40" s="452"/>
      <c r="B40" s="437"/>
      <c r="C40" s="436"/>
      <c r="D40" s="436"/>
      <c r="E40" s="439" t="s">
        <v>96</v>
      </c>
      <c r="F40" s="422"/>
      <c r="G40" s="177"/>
      <c r="H40" s="67"/>
      <c r="I40" s="65"/>
      <c r="J40" s="65"/>
      <c r="K40" s="66"/>
      <c r="L40" s="66"/>
      <c r="M40" s="89">
        <f t="shared" si="12"/>
        <v>0</v>
      </c>
      <c r="N40" s="67"/>
      <c r="O40" s="65"/>
      <c r="P40" s="65"/>
      <c r="Q40" s="66"/>
      <c r="R40" s="66"/>
      <c r="S40" s="89">
        <f t="shared" si="13"/>
        <v>0</v>
      </c>
      <c r="T40" s="90"/>
      <c r="U40" s="91"/>
      <c r="V40" s="91"/>
      <c r="W40" s="92"/>
      <c r="X40" s="92"/>
      <c r="Y40" s="93">
        <f t="shared" si="14"/>
        <v>0</v>
      </c>
      <c r="Z40" s="90"/>
      <c r="AA40" s="91"/>
      <c r="AB40" s="91"/>
      <c r="AC40" s="92"/>
      <c r="AD40" s="92"/>
      <c r="AE40" s="103">
        <f t="shared" si="15"/>
        <v>0</v>
      </c>
      <c r="AF40" s="423"/>
    </row>
    <row r="41" spans="1:32" ht="26" customHeight="1" x14ac:dyDescent="0.2">
      <c r="A41" s="452"/>
      <c r="B41" s="437"/>
      <c r="C41" s="436"/>
      <c r="D41" s="436"/>
      <c r="E41" s="453" t="s">
        <v>102</v>
      </c>
      <c r="F41" s="177"/>
      <c r="G41" s="176"/>
      <c r="H41" s="59"/>
      <c r="I41" s="60"/>
      <c r="J41" s="60"/>
      <c r="K41" s="61"/>
      <c r="L41" s="61"/>
      <c r="M41" s="83">
        <f t="shared" si="12"/>
        <v>0</v>
      </c>
      <c r="N41" s="59"/>
      <c r="O41" s="60"/>
      <c r="P41" s="60"/>
      <c r="Q41" s="61"/>
      <c r="R41" s="61"/>
      <c r="S41" s="83">
        <f t="shared" si="13"/>
        <v>0</v>
      </c>
      <c r="T41" s="59"/>
      <c r="U41" s="60"/>
      <c r="V41" s="60"/>
      <c r="W41" s="61"/>
      <c r="X41" s="61"/>
      <c r="Y41" s="83">
        <f t="shared" si="14"/>
        <v>0</v>
      </c>
      <c r="Z41" s="59"/>
      <c r="AA41" s="60"/>
      <c r="AB41" s="60"/>
      <c r="AC41" s="61"/>
      <c r="AD41" s="61"/>
      <c r="AE41" s="123">
        <f t="shared" si="15"/>
        <v>0</v>
      </c>
      <c r="AF41" s="423"/>
    </row>
    <row r="42" spans="1:32" ht="27" customHeight="1" thickBot="1" x14ac:dyDescent="0.25">
      <c r="A42" s="452"/>
      <c r="B42" s="437"/>
      <c r="C42" s="436"/>
      <c r="D42" s="442"/>
      <c r="E42" s="454" t="s">
        <v>6</v>
      </c>
      <c r="F42" s="180"/>
      <c r="G42" s="173"/>
      <c r="H42" s="74"/>
      <c r="I42" s="75"/>
      <c r="J42" s="75"/>
      <c r="K42" s="76"/>
      <c r="L42" s="76"/>
      <c r="M42" s="99">
        <f t="shared" si="12"/>
        <v>0</v>
      </c>
      <c r="N42" s="74"/>
      <c r="O42" s="75"/>
      <c r="P42" s="75"/>
      <c r="Q42" s="76"/>
      <c r="R42" s="76"/>
      <c r="S42" s="99">
        <f t="shared" si="13"/>
        <v>0</v>
      </c>
      <c r="T42" s="74"/>
      <c r="U42" s="75"/>
      <c r="V42" s="75"/>
      <c r="W42" s="76"/>
      <c r="X42" s="76"/>
      <c r="Y42" s="99">
        <f t="shared" si="14"/>
        <v>0</v>
      </c>
      <c r="Z42" s="74"/>
      <c r="AA42" s="75"/>
      <c r="AB42" s="75"/>
      <c r="AC42" s="76"/>
      <c r="AD42" s="76"/>
      <c r="AE42" s="102">
        <f t="shared" si="15"/>
        <v>0</v>
      </c>
      <c r="AF42" s="423"/>
    </row>
    <row r="43" spans="1:32" ht="27" customHeight="1" x14ac:dyDescent="0.2">
      <c r="A43" s="452"/>
      <c r="B43" s="437"/>
      <c r="C43" s="436"/>
      <c r="D43" s="436" t="s">
        <v>69</v>
      </c>
      <c r="E43" s="445" t="s">
        <v>10</v>
      </c>
      <c r="F43" s="446"/>
      <c r="G43" s="178"/>
      <c r="H43" s="125"/>
      <c r="I43" s="126"/>
      <c r="J43" s="126"/>
      <c r="K43" s="127"/>
      <c r="L43" s="127"/>
      <c r="M43" s="128">
        <f t="shared" si="12"/>
        <v>0</v>
      </c>
      <c r="N43" s="125"/>
      <c r="O43" s="126"/>
      <c r="P43" s="126"/>
      <c r="Q43" s="127"/>
      <c r="R43" s="127"/>
      <c r="S43" s="128">
        <f t="shared" si="13"/>
        <v>0</v>
      </c>
      <c r="T43" s="129"/>
      <c r="U43" s="130"/>
      <c r="V43" s="130"/>
      <c r="W43" s="131"/>
      <c r="X43" s="131"/>
      <c r="Y43" s="132">
        <f t="shared" si="14"/>
        <v>0</v>
      </c>
      <c r="Z43" s="129"/>
      <c r="AA43" s="130"/>
      <c r="AB43" s="130"/>
      <c r="AC43" s="131"/>
      <c r="AD43" s="131"/>
      <c r="AE43" s="133">
        <f t="shared" si="15"/>
        <v>0</v>
      </c>
      <c r="AF43" s="423"/>
    </row>
    <row r="44" spans="1:32" ht="27" customHeight="1" x14ac:dyDescent="0.2">
      <c r="A44" s="452"/>
      <c r="B44" s="437"/>
      <c r="C44" s="436"/>
      <c r="D44" s="436"/>
      <c r="E44" s="421" t="s">
        <v>11</v>
      </c>
      <c r="F44" s="422"/>
      <c r="G44" s="177"/>
      <c r="H44" s="67"/>
      <c r="I44" s="65"/>
      <c r="J44" s="65"/>
      <c r="K44" s="66"/>
      <c r="L44" s="66"/>
      <c r="M44" s="89">
        <f t="shared" si="12"/>
        <v>0</v>
      </c>
      <c r="N44" s="67"/>
      <c r="O44" s="65"/>
      <c r="P44" s="65"/>
      <c r="Q44" s="66"/>
      <c r="R44" s="66"/>
      <c r="S44" s="89">
        <f t="shared" si="13"/>
        <v>0</v>
      </c>
      <c r="T44" s="90"/>
      <c r="U44" s="91"/>
      <c r="V44" s="91"/>
      <c r="W44" s="92"/>
      <c r="X44" s="92"/>
      <c r="Y44" s="93">
        <f t="shared" si="14"/>
        <v>0</v>
      </c>
      <c r="Z44" s="90"/>
      <c r="AA44" s="91"/>
      <c r="AB44" s="91"/>
      <c r="AC44" s="92"/>
      <c r="AD44" s="92"/>
      <c r="AE44" s="103">
        <f t="shared" si="15"/>
        <v>0</v>
      </c>
      <c r="AF44" s="423"/>
    </row>
    <row r="45" spans="1:32" ht="27" customHeight="1" x14ac:dyDescent="0.2">
      <c r="A45" s="452"/>
      <c r="B45" s="437"/>
      <c r="C45" s="436"/>
      <c r="D45" s="436"/>
      <c r="E45" s="439" t="s">
        <v>96</v>
      </c>
      <c r="F45" s="422"/>
      <c r="G45" s="177"/>
      <c r="H45" s="67"/>
      <c r="I45" s="65"/>
      <c r="J45" s="65"/>
      <c r="K45" s="66"/>
      <c r="L45" s="66"/>
      <c r="M45" s="89">
        <f t="shared" si="12"/>
        <v>0</v>
      </c>
      <c r="N45" s="67"/>
      <c r="O45" s="65"/>
      <c r="P45" s="65"/>
      <c r="Q45" s="66"/>
      <c r="R45" s="66"/>
      <c r="S45" s="89">
        <f t="shared" si="13"/>
        <v>0</v>
      </c>
      <c r="T45" s="90"/>
      <c r="U45" s="91"/>
      <c r="V45" s="91"/>
      <c r="W45" s="92"/>
      <c r="X45" s="92"/>
      <c r="Y45" s="93">
        <f t="shared" si="14"/>
        <v>0</v>
      </c>
      <c r="Z45" s="90"/>
      <c r="AA45" s="91"/>
      <c r="AB45" s="91"/>
      <c r="AC45" s="92"/>
      <c r="AD45" s="92"/>
      <c r="AE45" s="103">
        <f t="shared" si="15"/>
        <v>0</v>
      </c>
      <c r="AF45" s="423"/>
    </row>
    <row r="46" spans="1:32" ht="27" customHeight="1" x14ac:dyDescent="0.2">
      <c r="A46" s="452"/>
      <c r="B46" s="437"/>
      <c r="C46" s="436"/>
      <c r="D46" s="436"/>
      <c r="E46" s="453" t="s">
        <v>102</v>
      </c>
      <c r="F46" s="177"/>
      <c r="G46" s="176"/>
      <c r="H46" s="59"/>
      <c r="I46" s="60"/>
      <c r="J46" s="60"/>
      <c r="K46" s="61"/>
      <c r="L46" s="61"/>
      <c r="M46" s="83">
        <f t="shared" si="12"/>
        <v>0</v>
      </c>
      <c r="N46" s="59"/>
      <c r="O46" s="60"/>
      <c r="P46" s="60"/>
      <c r="Q46" s="61"/>
      <c r="R46" s="61"/>
      <c r="S46" s="83">
        <f t="shared" si="13"/>
        <v>0</v>
      </c>
      <c r="T46" s="59"/>
      <c r="U46" s="60"/>
      <c r="V46" s="60"/>
      <c r="W46" s="61"/>
      <c r="X46" s="61"/>
      <c r="Y46" s="83">
        <f t="shared" si="14"/>
        <v>0</v>
      </c>
      <c r="Z46" s="59"/>
      <c r="AA46" s="60"/>
      <c r="AB46" s="60"/>
      <c r="AC46" s="61"/>
      <c r="AD46" s="61"/>
      <c r="AE46" s="123">
        <f t="shared" si="15"/>
        <v>0</v>
      </c>
      <c r="AF46" s="423"/>
    </row>
    <row r="47" spans="1:32" ht="27" customHeight="1" thickBot="1" x14ac:dyDescent="0.25">
      <c r="A47" s="452"/>
      <c r="B47" s="437"/>
      <c r="C47" s="436"/>
      <c r="D47" s="442"/>
      <c r="E47" s="454" t="s">
        <v>6</v>
      </c>
      <c r="F47" s="180"/>
      <c r="G47" s="173"/>
      <c r="H47" s="74"/>
      <c r="I47" s="75"/>
      <c r="J47" s="75"/>
      <c r="K47" s="76"/>
      <c r="L47" s="76"/>
      <c r="M47" s="99">
        <f t="shared" si="12"/>
        <v>0</v>
      </c>
      <c r="N47" s="74"/>
      <c r="O47" s="75"/>
      <c r="P47" s="75"/>
      <c r="Q47" s="76"/>
      <c r="R47" s="76"/>
      <c r="S47" s="99">
        <f t="shared" si="13"/>
        <v>0</v>
      </c>
      <c r="T47" s="74"/>
      <c r="U47" s="75"/>
      <c r="V47" s="75"/>
      <c r="W47" s="76"/>
      <c r="X47" s="76"/>
      <c r="Y47" s="99">
        <f t="shared" si="14"/>
        <v>0</v>
      </c>
      <c r="Z47" s="74"/>
      <c r="AA47" s="75"/>
      <c r="AB47" s="75"/>
      <c r="AC47" s="76"/>
      <c r="AD47" s="76"/>
      <c r="AE47" s="102">
        <f t="shared" si="15"/>
        <v>0</v>
      </c>
      <c r="AF47" s="423"/>
    </row>
    <row r="48" spans="1:32" ht="27" customHeight="1" x14ac:dyDescent="0.2">
      <c r="A48" s="452"/>
      <c r="B48" s="437"/>
      <c r="C48" s="436"/>
      <c r="D48" s="436" t="s">
        <v>112</v>
      </c>
      <c r="E48" s="445" t="s">
        <v>10</v>
      </c>
      <c r="F48" s="446"/>
      <c r="G48" s="178"/>
      <c r="H48" s="125"/>
      <c r="I48" s="126"/>
      <c r="J48" s="126"/>
      <c r="K48" s="127"/>
      <c r="L48" s="127"/>
      <c r="M48" s="128">
        <f t="shared" si="12"/>
        <v>0</v>
      </c>
      <c r="N48" s="125"/>
      <c r="O48" s="126"/>
      <c r="P48" s="126"/>
      <c r="Q48" s="127"/>
      <c r="R48" s="127"/>
      <c r="S48" s="128">
        <f t="shared" si="13"/>
        <v>0</v>
      </c>
      <c r="T48" s="129"/>
      <c r="U48" s="130"/>
      <c r="V48" s="130"/>
      <c r="W48" s="131"/>
      <c r="X48" s="131"/>
      <c r="Y48" s="132">
        <f t="shared" si="14"/>
        <v>0</v>
      </c>
      <c r="Z48" s="129"/>
      <c r="AA48" s="130"/>
      <c r="AB48" s="130"/>
      <c r="AC48" s="131"/>
      <c r="AD48" s="131"/>
      <c r="AE48" s="133">
        <f t="shared" si="15"/>
        <v>0</v>
      </c>
      <c r="AF48" s="423"/>
    </row>
    <row r="49" spans="1:32" ht="27" customHeight="1" x14ac:dyDescent="0.2">
      <c r="A49" s="452"/>
      <c r="B49" s="437"/>
      <c r="C49" s="436"/>
      <c r="D49" s="436"/>
      <c r="E49" s="421" t="s">
        <v>11</v>
      </c>
      <c r="F49" s="422"/>
      <c r="G49" s="177"/>
      <c r="H49" s="67"/>
      <c r="I49" s="65"/>
      <c r="J49" s="65"/>
      <c r="K49" s="66"/>
      <c r="L49" s="66"/>
      <c r="M49" s="89">
        <f t="shared" si="12"/>
        <v>0</v>
      </c>
      <c r="N49" s="67"/>
      <c r="O49" s="65"/>
      <c r="P49" s="65"/>
      <c r="Q49" s="66"/>
      <c r="R49" s="66"/>
      <c r="S49" s="89">
        <f t="shared" si="13"/>
        <v>0</v>
      </c>
      <c r="T49" s="90"/>
      <c r="U49" s="91"/>
      <c r="V49" s="91"/>
      <c r="W49" s="92"/>
      <c r="X49" s="92"/>
      <c r="Y49" s="93">
        <f t="shared" si="14"/>
        <v>0</v>
      </c>
      <c r="Z49" s="90"/>
      <c r="AA49" s="91"/>
      <c r="AB49" s="91"/>
      <c r="AC49" s="92"/>
      <c r="AD49" s="92"/>
      <c r="AE49" s="103">
        <f t="shared" si="15"/>
        <v>0</v>
      </c>
      <c r="AF49" s="423"/>
    </row>
    <row r="50" spans="1:32" ht="27" customHeight="1" x14ac:dyDescent="0.2">
      <c r="A50" s="452"/>
      <c r="B50" s="437"/>
      <c r="C50" s="436"/>
      <c r="D50" s="436"/>
      <c r="E50" s="439" t="s">
        <v>96</v>
      </c>
      <c r="F50" s="422"/>
      <c r="G50" s="177"/>
      <c r="H50" s="67"/>
      <c r="I50" s="65"/>
      <c r="J50" s="65"/>
      <c r="K50" s="66"/>
      <c r="L50" s="66"/>
      <c r="M50" s="89">
        <f t="shared" si="12"/>
        <v>0</v>
      </c>
      <c r="N50" s="67"/>
      <c r="O50" s="65"/>
      <c r="P50" s="65"/>
      <c r="Q50" s="66"/>
      <c r="R50" s="66"/>
      <c r="S50" s="89">
        <f t="shared" si="13"/>
        <v>0</v>
      </c>
      <c r="T50" s="90"/>
      <c r="U50" s="91"/>
      <c r="V50" s="91"/>
      <c r="W50" s="92"/>
      <c r="X50" s="92"/>
      <c r="Y50" s="93">
        <f t="shared" si="14"/>
        <v>0</v>
      </c>
      <c r="Z50" s="90"/>
      <c r="AA50" s="91"/>
      <c r="AB50" s="91"/>
      <c r="AC50" s="92"/>
      <c r="AD50" s="92"/>
      <c r="AE50" s="103">
        <f t="shared" si="15"/>
        <v>0</v>
      </c>
      <c r="AF50" s="423"/>
    </row>
    <row r="51" spans="1:32" ht="27" customHeight="1" x14ac:dyDescent="0.2">
      <c r="A51" s="452"/>
      <c r="B51" s="437"/>
      <c r="C51" s="436"/>
      <c r="D51" s="436"/>
      <c r="E51" s="453" t="s">
        <v>102</v>
      </c>
      <c r="F51" s="177"/>
      <c r="G51" s="176"/>
      <c r="H51" s="59"/>
      <c r="I51" s="60"/>
      <c r="J51" s="60"/>
      <c r="K51" s="61"/>
      <c r="L51" s="61"/>
      <c r="M51" s="83">
        <f t="shared" si="12"/>
        <v>0</v>
      </c>
      <c r="N51" s="59"/>
      <c r="O51" s="60"/>
      <c r="P51" s="60"/>
      <c r="Q51" s="61"/>
      <c r="R51" s="61"/>
      <c r="S51" s="83">
        <f t="shared" si="13"/>
        <v>0</v>
      </c>
      <c r="T51" s="59"/>
      <c r="U51" s="60"/>
      <c r="V51" s="60"/>
      <c r="W51" s="61"/>
      <c r="X51" s="61"/>
      <c r="Y51" s="83">
        <f t="shared" si="14"/>
        <v>0</v>
      </c>
      <c r="Z51" s="59"/>
      <c r="AA51" s="60"/>
      <c r="AB51" s="60"/>
      <c r="AC51" s="61"/>
      <c r="AD51" s="61"/>
      <c r="AE51" s="123">
        <f t="shared" si="15"/>
        <v>0</v>
      </c>
      <c r="AF51" s="423"/>
    </row>
    <row r="52" spans="1:32" ht="27" customHeight="1" thickBot="1" x14ac:dyDescent="0.25">
      <c r="A52" s="455"/>
      <c r="B52" s="420"/>
      <c r="C52" s="419"/>
      <c r="D52" s="442"/>
      <c r="E52" s="454" t="s">
        <v>6</v>
      </c>
      <c r="F52" s="180"/>
      <c r="G52" s="173"/>
      <c r="H52" s="74"/>
      <c r="I52" s="75"/>
      <c r="J52" s="75"/>
      <c r="K52" s="76"/>
      <c r="L52" s="76"/>
      <c r="M52" s="99">
        <f t="shared" si="12"/>
        <v>0</v>
      </c>
      <c r="N52" s="74"/>
      <c r="O52" s="75"/>
      <c r="P52" s="75"/>
      <c r="Q52" s="76"/>
      <c r="R52" s="76"/>
      <c r="S52" s="99">
        <f t="shared" si="13"/>
        <v>0</v>
      </c>
      <c r="T52" s="74"/>
      <c r="U52" s="75"/>
      <c r="V52" s="75"/>
      <c r="W52" s="76"/>
      <c r="X52" s="76"/>
      <c r="Y52" s="99">
        <f t="shared" si="14"/>
        <v>0</v>
      </c>
      <c r="Z52" s="74"/>
      <c r="AA52" s="75"/>
      <c r="AB52" s="75"/>
      <c r="AC52" s="76"/>
      <c r="AD52" s="76"/>
      <c r="AE52" s="102">
        <f t="shared" si="15"/>
        <v>0</v>
      </c>
      <c r="AF52" s="450"/>
    </row>
    <row r="53" spans="1:32" ht="26" customHeight="1" thickTop="1" x14ac:dyDescent="0.2">
      <c r="A53" s="451" t="s">
        <v>285</v>
      </c>
      <c r="B53" s="415">
        <v>46569</v>
      </c>
      <c r="C53" s="414">
        <v>1</v>
      </c>
      <c r="D53" s="414" t="s">
        <v>50</v>
      </c>
      <c r="E53" s="434" t="s">
        <v>10</v>
      </c>
      <c r="F53" s="435"/>
      <c r="G53" s="172"/>
      <c r="H53" s="68"/>
      <c r="I53" s="69"/>
      <c r="J53" s="69"/>
      <c r="K53" s="70"/>
      <c r="L53" s="70"/>
      <c r="M53" s="78">
        <f t="shared" ref="M53:M57" si="16">SUM(H53+I53+J53+(36*(K53+L53)))</f>
        <v>0</v>
      </c>
      <c r="N53" s="68"/>
      <c r="O53" s="69"/>
      <c r="P53" s="69"/>
      <c r="Q53" s="70"/>
      <c r="R53" s="70"/>
      <c r="S53" s="78">
        <f t="shared" ref="S53:S57" si="17">SUM(N53+O53+P53+(60*(Q53+R53)))</f>
        <v>0</v>
      </c>
      <c r="T53" s="79"/>
      <c r="U53" s="80"/>
      <c r="V53" s="80"/>
      <c r="W53" s="81"/>
      <c r="X53" s="81"/>
      <c r="Y53" s="82">
        <f t="shared" ref="Y53:Y57" si="18">SUM(T53+U53+V53+(120*(W53+X53)))</f>
        <v>0</v>
      </c>
      <c r="Z53" s="79"/>
      <c r="AA53" s="80"/>
      <c r="AB53" s="80"/>
      <c r="AC53" s="81"/>
      <c r="AD53" s="81"/>
      <c r="AE53" s="104">
        <f t="shared" ref="AE53:AE57" si="19">SUM(Z53+AA53+AB53+(240*(AC53+AD53)))</f>
        <v>0</v>
      </c>
      <c r="AF53" s="418" t="str">
        <f>A53</f>
        <v>Smoketown Elementary School
500 Mount Sidney Rd, Lancaster, PA 17602-1014</v>
      </c>
    </row>
    <row r="54" spans="1:32" ht="26" customHeight="1" x14ac:dyDescent="0.2">
      <c r="A54" s="452"/>
      <c r="B54" s="437"/>
      <c r="C54" s="436"/>
      <c r="D54" s="436"/>
      <c r="E54" s="421" t="s">
        <v>11</v>
      </c>
      <c r="F54" s="422"/>
      <c r="G54" s="177"/>
      <c r="H54" s="67"/>
      <c r="I54" s="65"/>
      <c r="J54" s="65"/>
      <c r="K54" s="66"/>
      <c r="L54" s="66"/>
      <c r="M54" s="89">
        <f t="shared" si="16"/>
        <v>0</v>
      </c>
      <c r="N54" s="67"/>
      <c r="O54" s="65"/>
      <c r="P54" s="65"/>
      <c r="Q54" s="66"/>
      <c r="R54" s="66"/>
      <c r="S54" s="89">
        <f t="shared" si="17"/>
        <v>0</v>
      </c>
      <c r="T54" s="90"/>
      <c r="U54" s="91"/>
      <c r="V54" s="91"/>
      <c r="W54" s="92"/>
      <c r="X54" s="92"/>
      <c r="Y54" s="93">
        <f t="shared" si="18"/>
        <v>0</v>
      </c>
      <c r="Z54" s="90"/>
      <c r="AA54" s="91"/>
      <c r="AB54" s="91"/>
      <c r="AC54" s="92"/>
      <c r="AD54" s="92"/>
      <c r="AE54" s="103">
        <f t="shared" si="19"/>
        <v>0</v>
      </c>
      <c r="AF54" s="423"/>
    </row>
    <row r="55" spans="1:32" ht="26" customHeight="1" x14ac:dyDescent="0.2">
      <c r="A55" s="452"/>
      <c r="B55" s="437"/>
      <c r="C55" s="436"/>
      <c r="D55" s="436"/>
      <c r="E55" s="439" t="s">
        <v>96</v>
      </c>
      <c r="F55" s="422"/>
      <c r="G55" s="177"/>
      <c r="H55" s="67"/>
      <c r="I55" s="65"/>
      <c r="J55" s="65"/>
      <c r="K55" s="66"/>
      <c r="L55" s="66"/>
      <c r="M55" s="89">
        <f t="shared" si="16"/>
        <v>0</v>
      </c>
      <c r="N55" s="67"/>
      <c r="O55" s="65"/>
      <c r="P55" s="65"/>
      <c r="Q55" s="66"/>
      <c r="R55" s="66"/>
      <c r="S55" s="89">
        <f t="shared" si="17"/>
        <v>0</v>
      </c>
      <c r="T55" s="90"/>
      <c r="U55" s="91"/>
      <c r="V55" s="91"/>
      <c r="W55" s="92"/>
      <c r="X55" s="92"/>
      <c r="Y55" s="93">
        <f t="shared" si="18"/>
        <v>0</v>
      </c>
      <c r="Z55" s="90"/>
      <c r="AA55" s="91"/>
      <c r="AB55" s="91"/>
      <c r="AC55" s="92"/>
      <c r="AD55" s="92"/>
      <c r="AE55" s="103">
        <f t="shared" si="19"/>
        <v>0</v>
      </c>
      <c r="AF55" s="423"/>
    </row>
    <row r="56" spans="1:32" ht="26" customHeight="1" x14ac:dyDescent="0.2">
      <c r="A56" s="452"/>
      <c r="B56" s="437"/>
      <c r="C56" s="436"/>
      <c r="D56" s="436"/>
      <c r="E56" s="453" t="s">
        <v>102</v>
      </c>
      <c r="F56" s="177"/>
      <c r="G56" s="176"/>
      <c r="H56" s="59"/>
      <c r="I56" s="60"/>
      <c r="J56" s="60"/>
      <c r="K56" s="61"/>
      <c r="L56" s="61"/>
      <c r="M56" s="83">
        <f t="shared" si="16"/>
        <v>0</v>
      </c>
      <c r="N56" s="59"/>
      <c r="O56" s="60"/>
      <c r="P56" s="60"/>
      <c r="Q56" s="61"/>
      <c r="R56" s="61"/>
      <c r="S56" s="83">
        <f t="shared" si="17"/>
        <v>0</v>
      </c>
      <c r="T56" s="59"/>
      <c r="U56" s="60"/>
      <c r="V56" s="60"/>
      <c r="W56" s="61"/>
      <c r="X56" s="61"/>
      <c r="Y56" s="83">
        <f t="shared" si="18"/>
        <v>0</v>
      </c>
      <c r="Z56" s="59"/>
      <c r="AA56" s="60"/>
      <c r="AB56" s="60"/>
      <c r="AC56" s="61"/>
      <c r="AD56" s="61"/>
      <c r="AE56" s="123">
        <f t="shared" si="19"/>
        <v>0</v>
      </c>
      <c r="AF56" s="423"/>
    </row>
    <row r="57" spans="1:32" ht="27" customHeight="1" thickBot="1" x14ac:dyDescent="0.25">
      <c r="A57" s="452"/>
      <c r="B57" s="437"/>
      <c r="C57" s="436"/>
      <c r="D57" s="442"/>
      <c r="E57" s="454" t="s">
        <v>6</v>
      </c>
      <c r="F57" s="180"/>
      <c r="G57" s="173"/>
      <c r="H57" s="74"/>
      <c r="I57" s="75"/>
      <c r="J57" s="75"/>
      <c r="K57" s="76"/>
      <c r="L57" s="76"/>
      <c r="M57" s="99">
        <f t="shared" si="16"/>
        <v>0</v>
      </c>
      <c r="N57" s="74"/>
      <c r="O57" s="75"/>
      <c r="P57" s="75"/>
      <c r="Q57" s="76"/>
      <c r="R57" s="76"/>
      <c r="S57" s="99">
        <f t="shared" si="17"/>
        <v>0</v>
      </c>
      <c r="T57" s="74"/>
      <c r="U57" s="75"/>
      <c r="V57" s="75"/>
      <c r="W57" s="76"/>
      <c r="X57" s="76"/>
      <c r="Y57" s="99">
        <f t="shared" si="18"/>
        <v>0</v>
      </c>
      <c r="Z57" s="74"/>
      <c r="AA57" s="75"/>
      <c r="AB57" s="75"/>
      <c r="AC57" s="76"/>
      <c r="AD57" s="76"/>
      <c r="AE57" s="102">
        <f t="shared" si="19"/>
        <v>0</v>
      </c>
      <c r="AF57" s="423"/>
    </row>
    <row r="58" spans="1:32" ht="27" customHeight="1" x14ac:dyDescent="0.2">
      <c r="A58" s="452"/>
      <c r="B58" s="437"/>
      <c r="C58" s="436"/>
      <c r="D58" s="436" t="s">
        <v>236</v>
      </c>
      <c r="E58" s="421" t="s">
        <v>11</v>
      </c>
      <c r="F58" s="422"/>
      <c r="G58" s="177"/>
      <c r="H58" s="67"/>
      <c r="I58" s="65"/>
      <c r="J58" s="65"/>
      <c r="K58" s="66"/>
      <c r="L58" s="66"/>
      <c r="M58" s="89">
        <f t="shared" ref="M58:M65" si="20">SUM(H58+I58+J58+(36*(K58+L58)))</f>
        <v>0</v>
      </c>
      <c r="N58" s="67"/>
      <c r="O58" s="65"/>
      <c r="P58" s="65"/>
      <c r="Q58" s="66"/>
      <c r="R58" s="66"/>
      <c r="S58" s="89">
        <f t="shared" ref="S58:S65" si="21">SUM(N58+O58+P58+(60*(Q58+R58)))</f>
        <v>0</v>
      </c>
      <c r="T58" s="90"/>
      <c r="U58" s="91"/>
      <c r="V58" s="91"/>
      <c r="W58" s="92"/>
      <c r="X58" s="92"/>
      <c r="Y58" s="93">
        <f t="shared" ref="Y58:Y65" si="22">SUM(T58+U58+V58+(120*(W58+X58)))</f>
        <v>0</v>
      </c>
      <c r="Z58" s="90"/>
      <c r="AA58" s="91"/>
      <c r="AB58" s="91"/>
      <c r="AC58" s="92"/>
      <c r="AD58" s="92"/>
      <c r="AE58" s="103">
        <f t="shared" ref="AE58:AE65" si="23">SUM(Z58+AA58+AB58+(240*(AC58+AD58)))</f>
        <v>0</v>
      </c>
      <c r="AF58" s="423"/>
    </row>
    <row r="59" spans="1:32" ht="27" customHeight="1" x14ac:dyDescent="0.2">
      <c r="A59" s="452"/>
      <c r="B59" s="437"/>
      <c r="C59" s="436"/>
      <c r="D59" s="436"/>
      <c r="E59" s="439" t="s">
        <v>96</v>
      </c>
      <c r="F59" s="422"/>
      <c r="G59" s="177"/>
      <c r="H59" s="67"/>
      <c r="I59" s="65"/>
      <c r="J59" s="65"/>
      <c r="K59" s="66"/>
      <c r="L59" s="66"/>
      <c r="M59" s="89">
        <f t="shared" si="20"/>
        <v>0</v>
      </c>
      <c r="N59" s="67"/>
      <c r="O59" s="65"/>
      <c r="P59" s="65"/>
      <c r="Q59" s="66"/>
      <c r="R59" s="66"/>
      <c r="S59" s="89">
        <f t="shared" si="21"/>
        <v>0</v>
      </c>
      <c r="T59" s="90"/>
      <c r="U59" s="91"/>
      <c r="V59" s="91"/>
      <c r="W59" s="92"/>
      <c r="X59" s="92"/>
      <c r="Y59" s="93">
        <f t="shared" si="22"/>
        <v>0</v>
      </c>
      <c r="Z59" s="90"/>
      <c r="AA59" s="91"/>
      <c r="AB59" s="91"/>
      <c r="AC59" s="92"/>
      <c r="AD59" s="92"/>
      <c r="AE59" s="103">
        <f t="shared" si="23"/>
        <v>0</v>
      </c>
      <c r="AF59" s="423"/>
    </row>
    <row r="60" spans="1:32" ht="27" customHeight="1" x14ac:dyDescent="0.2">
      <c r="A60" s="452"/>
      <c r="B60" s="437"/>
      <c r="C60" s="436"/>
      <c r="D60" s="436"/>
      <c r="E60" s="453" t="s">
        <v>102</v>
      </c>
      <c r="F60" s="177"/>
      <c r="G60" s="176"/>
      <c r="H60" s="59"/>
      <c r="I60" s="60"/>
      <c r="J60" s="60"/>
      <c r="K60" s="61"/>
      <c r="L60" s="61"/>
      <c r="M60" s="83">
        <f t="shared" si="20"/>
        <v>0</v>
      </c>
      <c r="N60" s="59"/>
      <c r="O60" s="60"/>
      <c r="P60" s="60"/>
      <c r="Q60" s="61"/>
      <c r="R60" s="61"/>
      <c r="S60" s="83">
        <f t="shared" si="21"/>
        <v>0</v>
      </c>
      <c r="T60" s="59"/>
      <c r="U60" s="60"/>
      <c r="V60" s="60"/>
      <c r="W60" s="61"/>
      <c r="X60" s="61"/>
      <c r="Y60" s="83">
        <f t="shared" si="22"/>
        <v>0</v>
      </c>
      <c r="Z60" s="59"/>
      <c r="AA60" s="60"/>
      <c r="AB60" s="60"/>
      <c r="AC60" s="61"/>
      <c r="AD60" s="61"/>
      <c r="AE60" s="123">
        <f t="shared" si="23"/>
        <v>0</v>
      </c>
      <c r="AF60" s="423"/>
    </row>
    <row r="61" spans="1:32" ht="27" customHeight="1" thickBot="1" x14ac:dyDescent="0.25">
      <c r="A61" s="455"/>
      <c r="B61" s="420"/>
      <c r="C61" s="419"/>
      <c r="D61" s="419"/>
      <c r="E61" s="454" t="s">
        <v>6</v>
      </c>
      <c r="F61" s="180"/>
      <c r="G61" s="173"/>
      <c r="H61" s="74"/>
      <c r="I61" s="75"/>
      <c r="J61" s="75"/>
      <c r="K61" s="76"/>
      <c r="L61" s="76"/>
      <c r="M61" s="99">
        <f t="shared" si="20"/>
        <v>0</v>
      </c>
      <c r="N61" s="74"/>
      <c r="O61" s="75"/>
      <c r="P61" s="75"/>
      <c r="Q61" s="76"/>
      <c r="R61" s="76"/>
      <c r="S61" s="99">
        <f t="shared" si="21"/>
        <v>0</v>
      </c>
      <c r="T61" s="74"/>
      <c r="U61" s="75"/>
      <c r="V61" s="75"/>
      <c r="W61" s="76"/>
      <c r="X61" s="76"/>
      <c r="Y61" s="99">
        <f t="shared" si="22"/>
        <v>0</v>
      </c>
      <c r="Z61" s="74"/>
      <c r="AA61" s="75"/>
      <c r="AB61" s="75"/>
      <c r="AC61" s="76"/>
      <c r="AD61" s="76"/>
      <c r="AE61" s="102">
        <f t="shared" si="23"/>
        <v>0</v>
      </c>
      <c r="AF61" s="450"/>
    </row>
    <row r="62" spans="1:32" ht="26" customHeight="1" thickTop="1" x14ac:dyDescent="0.2">
      <c r="A62" s="452" t="s">
        <v>286</v>
      </c>
      <c r="B62" s="437">
        <v>46569</v>
      </c>
      <c r="C62" s="436">
        <v>10</v>
      </c>
      <c r="D62" s="436" t="s">
        <v>50</v>
      </c>
      <c r="E62" s="421" t="s">
        <v>11</v>
      </c>
      <c r="F62" s="422"/>
      <c r="G62" s="177"/>
      <c r="H62" s="67"/>
      <c r="I62" s="65"/>
      <c r="J62" s="65"/>
      <c r="K62" s="66"/>
      <c r="L62" s="66"/>
      <c r="M62" s="89">
        <f t="shared" si="20"/>
        <v>0</v>
      </c>
      <c r="N62" s="67"/>
      <c r="O62" s="65"/>
      <c r="P62" s="65"/>
      <c r="Q62" s="66"/>
      <c r="R62" s="66"/>
      <c r="S62" s="89">
        <f t="shared" si="21"/>
        <v>0</v>
      </c>
      <c r="T62" s="90"/>
      <c r="U62" s="91"/>
      <c r="V62" s="91"/>
      <c r="W62" s="92"/>
      <c r="X62" s="92"/>
      <c r="Y62" s="93">
        <f t="shared" si="22"/>
        <v>0</v>
      </c>
      <c r="Z62" s="90"/>
      <c r="AA62" s="91"/>
      <c r="AB62" s="91"/>
      <c r="AC62" s="92"/>
      <c r="AD62" s="92"/>
      <c r="AE62" s="103">
        <f t="shared" si="23"/>
        <v>0</v>
      </c>
      <c r="AF62" s="423" t="str">
        <f>A62</f>
        <v>Garden Spot Middle School
669 E Main St, New Holland, PA 17557</v>
      </c>
    </row>
    <row r="63" spans="1:32" ht="26" customHeight="1" x14ac:dyDescent="0.2">
      <c r="A63" s="452"/>
      <c r="B63" s="437"/>
      <c r="C63" s="436"/>
      <c r="D63" s="436"/>
      <c r="E63" s="439" t="s">
        <v>96</v>
      </c>
      <c r="F63" s="422"/>
      <c r="G63" s="177"/>
      <c r="H63" s="67"/>
      <c r="I63" s="65"/>
      <c r="J63" s="65"/>
      <c r="K63" s="66"/>
      <c r="L63" s="66"/>
      <c r="M63" s="89">
        <f t="shared" si="20"/>
        <v>0</v>
      </c>
      <c r="N63" s="67"/>
      <c r="O63" s="65"/>
      <c r="P63" s="65"/>
      <c r="Q63" s="66"/>
      <c r="R63" s="66"/>
      <c r="S63" s="89">
        <f t="shared" si="21"/>
        <v>0</v>
      </c>
      <c r="T63" s="90"/>
      <c r="U63" s="91"/>
      <c r="V63" s="91"/>
      <c r="W63" s="92"/>
      <c r="X63" s="92"/>
      <c r="Y63" s="93">
        <f t="shared" si="22"/>
        <v>0</v>
      </c>
      <c r="Z63" s="90"/>
      <c r="AA63" s="91"/>
      <c r="AB63" s="91"/>
      <c r="AC63" s="92"/>
      <c r="AD63" s="92"/>
      <c r="AE63" s="103">
        <f t="shared" si="23"/>
        <v>0</v>
      </c>
      <c r="AF63" s="423"/>
    </row>
    <row r="64" spans="1:32" ht="26" customHeight="1" x14ac:dyDescent="0.2">
      <c r="A64" s="452"/>
      <c r="B64" s="437"/>
      <c r="C64" s="436"/>
      <c r="D64" s="436"/>
      <c r="E64" s="453" t="s">
        <v>102</v>
      </c>
      <c r="F64" s="177"/>
      <c r="G64" s="176"/>
      <c r="H64" s="59"/>
      <c r="I64" s="60"/>
      <c r="J64" s="60"/>
      <c r="K64" s="61"/>
      <c r="L64" s="61"/>
      <c r="M64" s="83">
        <f t="shared" si="20"/>
        <v>0</v>
      </c>
      <c r="N64" s="59"/>
      <c r="O64" s="60"/>
      <c r="P64" s="60"/>
      <c r="Q64" s="61"/>
      <c r="R64" s="61"/>
      <c r="S64" s="83">
        <f t="shared" si="21"/>
        <v>0</v>
      </c>
      <c r="T64" s="59"/>
      <c r="U64" s="60"/>
      <c r="V64" s="60"/>
      <c r="W64" s="61"/>
      <c r="X64" s="61"/>
      <c r="Y64" s="83">
        <f t="shared" si="22"/>
        <v>0</v>
      </c>
      <c r="Z64" s="59"/>
      <c r="AA64" s="60"/>
      <c r="AB64" s="60"/>
      <c r="AC64" s="61"/>
      <c r="AD64" s="61"/>
      <c r="AE64" s="123">
        <f t="shared" si="23"/>
        <v>0</v>
      </c>
      <c r="AF64" s="423"/>
    </row>
    <row r="65" spans="1:32" ht="27" customHeight="1" thickBot="1" x14ac:dyDescent="0.25">
      <c r="A65" s="452"/>
      <c r="B65" s="437"/>
      <c r="C65" s="436"/>
      <c r="D65" s="442"/>
      <c r="E65" s="454" t="s">
        <v>6</v>
      </c>
      <c r="F65" s="180"/>
      <c r="G65" s="173"/>
      <c r="H65" s="74"/>
      <c r="I65" s="75"/>
      <c r="J65" s="75"/>
      <c r="K65" s="76"/>
      <c r="L65" s="76"/>
      <c r="M65" s="99">
        <f t="shared" si="20"/>
        <v>0</v>
      </c>
      <c r="N65" s="74"/>
      <c r="O65" s="75"/>
      <c r="P65" s="75"/>
      <c r="Q65" s="76"/>
      <c r="R65" s="76"/>
      <c r="S65" s="99">
        <f t="shared" si="21"/>
        <v>0</v>
      </c>
      <c r="T65" s="74"/>
      <c r="U65" s="75"/>
      <c r="V65" s="75"/>
      <c r="W65" s="76"/>
      <c r="X65" s="76"/>
      <c r="Y65" s="99">
        <f t="shared" si="22"/>
        <v>0</v>
      </c>
      <c r="Z65" s="74"/>
      <c r="AA65" s="75"/>
      <c r="AB65" s="75"/>
      <c r="AC65" s="76"/>
      <c r="AD65" s="76"/>
      <c r="AE65" s="102">
        <f t="shared" si="23"/>
        <v>0</v>
      </c>
      <c r="AF65" s="423"/>
    </row>
    <row r="66" spans="1:32" ht="27" customHeight="1" x14ac:dyDescent="0.2">
      <c r="A66" s="452"/>
      <c r="B66" s="437"/>
      <c r="C66" s="436"/>
      <c r="D66" s="436" t="s">
        <v>235</v>
      </c>
      <c r="E66" s="421" t="s">
        <v>11</v>
      </c>
      <c r="F66" s="422"/>
      <c r="G66" s="177"/>
      <c r="H66" s="67"/>
      <c r="I66" s="65"/>
      <c r="J66" s="65"/>
      <c r="K66" s="66"/>
      <c r="L66" s="66"/>
      <c r="M66" s="89">
        <f t="shared" ref="M66:M69" si="24">SUM(H66+I66+J66+(36*(K66+L66)))</f>
        <v>0</v>
      </c>
      <c r="N66" s="67"/>
      <c r="O66" s="65"/>
      <c r="P66" s="65"/>
      <c r="Q66" s="66"/>
      <c r="R66" s="66"/>
      <c r="S66" s="89">
        <f t="shared" ref="S66:S69" si="25">SUM(N66+O66+P66+(60*(Q66+R66)))</f>
        <v>0</v>
      </c>
      <c r="T66" s="90"/>
      <c r="U66" s="91"/>
      <c r="V66" s="91"/>
      <c r="W66" s="92"/>
      <c r="X66" s="92"/>
      <c r="Y66" s="93">
        <f t="shared" ref="Y66:Y69" si="26">SUM(T66+U66+V66+(120*(W66+X66)))</f>
        <v>0</v>
      </c>
      <c r="Z66" s="90"/>
      <c r="AA66" s="91"/>
      <c r="AB66" s="91"/>
      <c r="AC66" s="92"/>
      <c r="AD66" s="92"/>
      <c r="AE66" s="103">
        <f t="shared" ref="AE66:AE69" si="27">SUM(Z66+AA66+AB66+(240*(AC66+AD66)))</f>
        <v>0</v>
      </c>
      <c r="AF66" s="423"/>
    </row>
    <row r="67" spans="1:32" ht="27" customHeight="1" x14ac:dyDescent="0.2">
      <c r="A67" s="452"/>
      <c r="B67" s="437"/>
      <c r="C67" s="436"/>
      <c r="D67" s="436"/>
      <c r="E67" s="439" t="s">
        <v>96</v>
      </c>
      <c r="F67" s="422"/>
      <c r="G67" s="177"/>
      <c r="H67" s="67"/>
      <c r="I67" s="65"/>
      <c r="J67" s="65"/>
      <c r="K67" s="66"/>
      <c r="L67" s="66"/>
      <c r="M67" s="89">
        <f t="shared" si="24"/>
        <v>0</v>
      </c>
      <c r="N67" s="67"/>
      <c r="O67" s="65"/>
      <c r="P67" s="65"/>
      <c r="Q67" s="66"/>
      <c r="R67" s="66"/>
      <c r="S67" s="89">
        <f t="shared" si="25"/>
        <v>0</v>
      </c>
      <c r="T67" s="90"/>
      <c r="U67" s="91"/>
      <c r="V67" s="91"/>
      <c r="W67" s="92"/>
      <c r="X67" s="92"/>
      <c r="Y67" s="93">
        <f t="shared" si="26"/>
        <v>0</v>
      </c>
      <c r="Z67" s="90"/>
      <c r="AA67" s="91"/>
      <c r="AB67" s="91"/>
      <c r="AC67" s="92"/>
      <c r="AD67" s="92"/>
      <c r="AE67" s="103">
        <f t="shared" si="27"/>
        <v>0</v>
      </c>
      <c r="AF67" s="423"/>
    </row>
    <row r="68" spans="1:32" ht="27" customHeight="1" x14ac:dyDescent="0.2">
      <c r="A68" s="452"/>
      <c r="B68" s="437"/>
      <c r="C68" s="436"/>
      <c r="D68" s="436"/>
      <c r="E68" s="453" t="s">
        <v>102</v>
      </c>
      <c r="F68" s="177"/>
      <c r="G68" s="176"/>
      <c r="H68" s="59"/>
      <c r="I68" s="60"/>
      <c r="J68" s="60"/>
      <c r="K68" s="61"/>
      <c r="L68" s="61"/>
      <c r="M68" s="83">
        <f t="shared" si="24"/>
        <v>0</v>
      </c>
      <c r="N68" s="59"/>
      <c r="O68" s="60"/>
      <c r="P68" s="60"/>
      <c r="Q68" s="61"/>
      <c r="R68" s="61"/>
      <c r="S68" s="83">
        <f t="shared" si="25"/>
        <v>0</v>
      </c>
      <c r="T68" s="59"/>
      <c r="U68" s="60"/>
      <c r="V68" s="60"/>
      <c r="W68" s="61"/>
      <c r="X68" s="61"/>
      <c r="Y68" s="83">
        <f t="shared" si="26"/>
        <v>0</v>
      </c>
      <c r="Z68" s="59"/>
      <c r="AA68" s="60"/>
      <c r="AB68" s="60"/>
      <c r="AC68" s="61"/>
      <c r="AD68" s="61"/>
      <c r="AE68" s="123">
        <f t="shared" si="27"/>
        <v>0</v>
      </c>
      <c r="AF68" s="423"/>
    </row>
    <row r="69" spans="1:32" ht="27" customHeight="1" thickBot="1" x14ac:dyDescent="0.25">
      <c r="A69" s="455"/>
      <c r="B69" s="420"/>
      <c r="C69" s="419"/>
      <c r="D69" s="419"/>
      <c r="E69" s="456" t="s">
        <v>6</v>
      </c>
      <c r="F69" s="181"/>
      <c r="G69" s="175"/>
      <c r="H69" s="62"/>
      <c r="I69" s="63"/>
      <c r="J69" s="63"/>
      <c r="K69" s="64"/>
      <c r="L69" s="64"/>
      <c r="M69" s="88">
        <f t="shared" si="24"/>
        <v>0</v>
      </c>
      <c r="N69" s="62"/>
      <c r="O69" s="63"/>
      <c r="P69" s="63"/>
      <c r="Q69" s="64"/>
      <c r="R69" s="64"/>
      <c r="S69" s="88">
        <f t="shared" si="25"/>
        <v>0</v>
      </c>
      <c r="T69" s="62"/>
      <c r="U69" s="63"/>
      <c r="V69" s="63"/>
      <c r="W69" s="64"/>
      <c r="X69" s="64"/>
      <c r="Y69" s="88">
        <f t="shared" si="26"/>
        <v>0</v>
      </c>
      <c r="Z69" s="62"/>
      <c r="AA69" s="63"/>
      <c r="AB69" s="63"/>
      <c r="AC69" s="64"/>
      <c r="AD69" s="64"/>
      <c r="AE69" s="105">
        <f t="shared" si="27"/>
        <v>0</v>
      </c>
      <c r="AF69" s="450"/>
    </row>
    <row r="70" spans="1:32" ht="26" customHeight="1" thickTop="1" thickBot="1" x14ac:dyDescent="0.25">
      <c r="A70" s="406"/>
      <c r="B70" s="407"/>
      <c r="C70" s="408"/>
      <c r="D70" s="408"/>
      <c r="E70" s="409"/>
      <c r="F70" s="410"/>
      <c r="G70" s="432"/>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413"/>
    </row>
    <row r="71" spans="1:32" ht="26" customHeight="1" thickTop="1" thickBot="1" x14ac:dyDescent="0.25">
      <c r="A71" s="380"/>
      <c r="B71" s="381"/>
      <c r="C71" s="380"/>
      <c r="D71" s="380"/>
      <c r="E71" s="382"/>
      <c r="G71" s="424"/>
      <c r="H71" s="383"/>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0"/>
    </row>
    <row r="72" spans="1:32" s="379" customFormat="1" ht="24" customHeight="1" thickTop="1" thickBot="1" x14ac:dyDescent="0.25">
      <c r="A72" s="425"/>
      <c r="B72" s="426"/>
      <c r="C72" s="426"/>
      <c r="D72" s="426"/>
      <c r="E72" s="427"/>
      <c r="F72" s="428"/>
      <c r="G72" s="387" t="s">
        <v>66</v>
      </c>
      <c r="H72" s="429" t="s">
        <v>2</v>
      </c>
      <c r="I72" s="430"/>
      <c r="J72" s="430"/>
      <c r="K72" s="430"/>
      <c r="L72" s="430"/>
      <c r="M72" s="431"/>
      <c r="N72" s="429" t="s">
        <v>7</v>
      </c>
      <c r="O72" s="430"/>
      <c r="P72" s="430"/>
      <c r="Q72" s="430"/>
      <c r="R72" s="430"/>
      <c r="S72" s="431"/>
      <c r="T72" s="429" t="s">
        <v>59</v>
      </c>
      <c r="U72" s="430"/>
      <c r="V72" s="430"/>
      <c r="W72" s="430"/>
      <c r="X72" s="430"/>
      <c r="Y72" s="431"/>
      <c r="Z72" s="429" t="s">
        <v>55</v>
      </c>
      <c r="AA72" s="430"/>
      <c r="AB72" s="430"/>
      <c r="AC72" s="430"/>
      <c r="AD72" s="430"/>
      <c r="AE72" s="431"/>
    </row>
    <row r="73" spans="1:32" s="405" customFormat="1" ht="84" customHeight="1" thickTop="1" thickBot="1" x14ac:dyDescent="0.25">
      <c r="A73" s="397" t="s">
        <v>58</v>
      </c>
      <c r="B73" s="398" t="s">
        <v>5</v>
      </c>
      <c r="C73" s="399" t="s">
        <v>63</v>
      </c>
      <c r="D73" s="399" t="s">
        <v>95</v>
      </c>
      <c r="E73" s="398" t="s">
        <v>4</v>
      </c>
      <c r="F73" s="398" t="s">
        <v>97</v>
      </c>
      <c r="G73" s="400"/>
      <c r="H73" s="401" t="s">
        <v>8</v>
      </c>
      <c r="I73" s="402" t="s">
        <v>9</v>
      </c>
      <c r="J73" s="402" t="s">
        <v>64</v>
      </c>
      <c r="K73" s="403" t="s">
        <v>1</v>
      </c>
      <c r="L73" s="403" t="s">
        <v>57</v>
      </c>
      <c r="M73" s="404" t="s">
        <v>0</v>
      </c>
      <c r="N73" s="401" t="s">
        <v>8</v>
      </c>
      <c r="O73" s="402" t="s">
        <v>9</v>
      </c>
      <c r="P73" s="402" t="s">
        <v>64</v>
      </c>
      <c r="Q73" s="403" t="s">
        <v>1</v>
      </c>
      <c r="R73" s="403" t="s">
        <v>57</v>
      </c>
      <c r="S73" s="404" t="s">
        <v>0</v>
      </c>
      <c r="T73" s="401" t="s">
        <v>8</v>
      </c>
      <c r="U73" s="402" t="s">
        <v>9</v>
      </c>
      <c r="V73" s="402" t="s">
        <v>64</v>
      </c>
      <c r="W73" s="403" t="s">
        <v>1</v>
      </c>
      <c r="X73" s="403" t="s">
        <v>57</v>
      </c>
      <c r="Y73" s="404" t="s">
        <v>0</v>
      </c>
      <c r="Z73" s="401" t="s">
        <v>8</v>
      </c>
      <c r="AA73" s="402" t="s">
        <v>9</v>
      </c>
      <c r="AB73" s="402" t="s">
        <v>64</v>
      </c>
      <c r="AC73" s="403" t="s">
        <v>1</v>
      </c>
      <c r="AD73" s="403" t="s">
        <v>57</v>
      </c>
      <c r="AE73" s="404" t="s">
        <v>0</v>
      </c>
      <c r="AF73" s="398" t="s">
        <v>68</v>
      </c>
    </row>
    <row r="74" spans="1:32" ht="26" customHeight="1" thickTop="1" thickBot="1" x14ac:dyDescent="0.25">
      <c r="A74" s="406"/>
      <c r="B74" s="407"/>
      <c r="C74" s="408"/>
      <c r="D74" s="408"/>
      <c r="E74" s="409"/>
      <c r="F74" s="410"/>
      <c r="G74" s="432"/>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413"/>
    </row>
    <row r="75" spans="1:32" ht="26" customHeight="1" thickTop="1" x14ac:dyDescent="0.2">
      <c r="A75" s="451" t="s">
        <v>291</v>
      </c>
      <c r="B75" s="415">
        <v>46569</v>
      </c>
      <c r="C75" s="414">
        <v>10</v>
      </c>
      <c r="D75" s="414" t="s">
        <v>50</v>
      </c>
      <c r="E75" s="434" t="s">
        <v>11</v>
      </c>
      <c r="F75" s="435"/>
      <c r="G75" s="172"/>
      <c r="H75" s="68"/>
      <c r="I75" s="69"/>
      <c r="J75" s="69"/>
      <c r="K75" s="70"/>
      <c r="L75" s="70"/>
      <c r="M75" s="78">
        <f t="shared" ref="M75:M80" si="28">SUM(H75+I75+J75+(36*(K75+L75)))</f>
        <v>0</v>
      </c>
      <c r="N75" s="68"/>
      <c r="O75" s="69"/>
      <c r="P75" s="69"/>
      <c r="Q75" s="70"/>
      <c r="R75" s="70"/>
      <c r="S75" s="78">
        <f t="shared" ref="S75:S80" si="29">SUM(N75+O75+P75+(60*(Q75+R75)))</f>
        <v>0</v>
      </c>
      <c r="T75" s="79"/>
      <c r="U75" s="80"/>
      <c r="V75" s="80"/>
      <c r="W75" s="81"/>
      <c r="X75" s="81"/>
      <c r="Y75" s="82">
        <f t="shared" ref="Y75:Y80" si="30">SUM(T75+U75+V75+(120*(W75+X75)))</f>
        <v>0</v>
      </c>
      <c r="Z75" s="79"/>
      <c r="AA75" s="80"/>
      <c r="AB75" s="80"/>
      <c r="AC75" s="81"/>
      <c r="AD75" s="81"/>
      <c r="AE75" s="104">
        <f t="shared" ref="AE75:AE80" si="31">SUM(Z75+AA75+AB75+(240*(AC75+AD75)))</f>
        <v>0</v>
      </c>
      <c r="AF75" s="457" t="str">
        <f>A75</f>
        <v>Bear Creek School
1459 Sheaffer Road, Elizabethtown, PA 17022</v>
      </c>
    </row>
    <row r="76" spans="1:32" ht="26" customHeight="1" x14ac:dyDescent="0.2">
      <c r="A76" s="452"/>
      <c r="B76" s="437"/>
      <c r="C76" s="436"/>
      <c r="D76" s="436"/>
      <c r="E76" s="439" t="s">
        <v>96</v>
      </c>
      <c r="F76" s="422"/>
      <c r="G76" s="177"/>
      <c r="H76" s="67"/>
      <c r="I76" s="65"/>
      <c r="J76" s="65"/>
      <c r="K76" s="66"/>
      <c r="L76" s="66"/>
      <c r="M76" s="89">
        <f t="shared" si="28"/>
        <v>0</v>
      </c>
      <c r="N76" s="67"/>
      <c r="O76" s="65"/>
      <c r="P76" s="65"/>
      <c r="Q76" s="66"/>
      <c r="R76" s="66"/>
      <c r="S76" s="89">
        <f t="shared" si="29"/>
        <v>0</v>
      </c>
      <c r="T76" s="90"/>
      <c r="U76" s="91"/>
      <c r="V76" s="91"/>
      <c r="W76" s="92"/>
      <c r="X76" s="92"/>
      <c r="Y76" s="93">
        <f t="shared" si="30"/>
        <v>0</v>
      </c>
      <c r="Z76" s="90"/>
      <c r="AA76" s="91"/>
      <c r="AB76" s="91"/>
      <c r="AC76" s="92"/>
      <c r="AD76" s="92"/>
      <c r="AE76" s="103">
        <f t="shared" si="31"/>
        <v>0</v>
      </c>
      <c r="AF76" s="458"/>
    </row>
    <row r="77" spans="1:32" ht="26" customHeight="1" x14ac:dyDescent="0.2">
      <c r="A77" s="452"/>
      <c r="B77" s="437"/>
      <c r="C77" s="436"/>
      <c r="D77" s="436"/>
      <c r="E77" s="453" t="s">
        <v>102</v>
      </c>
      <c r="F77" s="177"/>
      <c r="G77" s="176"/>
      <c r="H77" s="59"/>
      <c r="I77" s="60"/>
      <c r="J77" s="60"/>
      <c r="K77" s="61"/>
      <c r="L77" s="61"/>
      <c r="M77" s="83">
        <f t="shared" si="28"/>
        <v>0</v>
      </c>
      <c r="N77" s="59"/>
      <c r="O77" s="60"/>
      <c r="P77" s="60"/>
      <c r="Q77" s="61"/>
      <c r="R77" s="61"/>
      <c r="S77" s="83">
        <f t="shared" si="29"/>
        <v>0</v>
      </c>
      <c r="T77" s="59"/>
      <c r="U77" s="60"/>
      <c r="V77" s="60"/>
      <c r="W77" s="61"/>
      <c r="X77" s="61"/>
      <c r="Y77" s="83">
        <f t="shared" si="30"/>
        <v>0</v>
      </c>
      <c r="Z77" s="59"/>
      <c r="AA77" s="60"/>
      <c r="AB77" s="60"/>
      <c r="AC77" s="61"/>
      <c r="AD77" s="61"/>
      <c r="AE77" s="123">
        <f t="shared" si="31"/>
        <v>0</v>
      </c>
      <c r="AF77" s="458"/>
    </row>
    <row r="78" spans="1:32" ht="27" customHeight="1" thickBot="1" x14ac:dyDescent="0.25">
      <c r="A78" s="452"/>
      <c r="B78" s="437"/>
      <c r="C78" s="436"/>
      <c r="D78" s="442"/>
      <c r="E78" s="454" t="s">
        <v>6</v>
      </c>
      <c r="F78" s="180"/>
      <c r="G78" s="173"/>
      <c r="H78" s="74"/>
      <c r="I78" s="75"/>
      <c r="J78" s="75"/>
      <c r="K78" s="76"/>
      <c r="L78" s="76"/>
      <c r="M78" s="99">
        <f t="shared" si="28"/>
        <v>0</v>
      </c>
      <c r="N78" s="74"/>
      <c r="O78" s="75"/>
      <c r="P78" s="75"/>
      <c r="Q78" s="76"/>
      <c r="R78" s="76"/>
      <c r="S78" s="99">
        <f t="shared" si="29"/>
        <v>0</v>
      </c>
      <c r="T78" s="74"/>
      <c r="U78" s="75"/>
      <c r="V78" s="75"/>
      <c r="W78" s="76"/>
      <c r="X78" s="76"/>
      <c r="Y78" s="99">
        <f t="shared" si="30"/>
        <v>0</v>
      </c>
      <c r="Z78" s="74"/>
      <c r="AA78" s="75"/>
      <c r="AB78" s="75"/>
      <c r="AC78" s="76"/>
      <c r="AD78" s="76"/>
      <c r="AE78" s="102">
        <f t="shared" si="31"/>
        <v>0</v>
      </c>
      <c r="AF78" s="458"/>
    </row>
    <row r="79" spans="1:32" ht="26" customHeight="1" x14ac:dyDescent="0.2">
      <c r="A79" s="452"/>
      <c r="B79" s="437"/>
      <c r="C79" s="436"/>
      <c r="D79" s="441" t="s">
        <v>276</v>
      </c>
      <c r="E79" s="416" t="s">
        <v>11</v>
      </c>
      <c r="F79" s="417"/>
      <c r="G79" s="174"/>
      <c r="H79" s="73"/>
      <c r="I79" s="71"/>
      <c r="J79" s="71"/>
      <c r="K79" s="72"/>
      <c r="L79" s="72"/>
      <c r="M79" s="94">
        <f t="shared" si="28"/>
        <v>0</v>
      </c>
      <c r="N79" s="73"/>
      <c r="O79" s="71"/>
      <c r="P79" s="71"/>
      <c r="Q79" s="72"/>
      <c r="R79" s="72"/>
      <c r="S79" s="94">
        <f t="shared" si="29"/>
        <v>0</v>
      </c>
      <c r="T79" s="95"/>
      <c r="U79" s="96"/>
      <c r="V79" s="96"/>
      <c r="W79" s="97"/>
      <c r="X79" s="97"/>
      <c r="Y79" s="98">
        <f t="shared" si="30"/>
        <v>0</v>
      </c>
      <c r="Z79" s="95"/>
      <c r="AA79" s="96"/>
      <c r="AB79" s="96"/>
      <c r="AC79" s="97"/>
      <c r="AD79" s="97"/>
      <c r="AE79" s="100">
        <f t="shared" si="31"/>
        <v>0</v>
      </c>
      <c r="AF79" s="458"/>
    </row>
    <row r="80" spans="1:32" ht="26" customHeight="1" x14ac:dyDescent="0.2">
      <c r="A80" s="452"/>
      <c r="B80" s="437"/>
      <c r="C80" s="436"/>
      <c r="D80" s="436"/>
      <c r="E80" s="439" t="s">
        <v>96</v>
      </c>
      <c r="F80" s="422"/>
      <c r="G80" s="177"/>
      <c r="H80" s="67"/>
      <c r="I80" s="65"/>
      <c r="J80" s="65"/>
      <c r="K80" s="66"/>
      <c r="L80" s="66"/>
      <c r="M80" s="89">
        <f t="shared" si="28"/>
        <v>0</v>
      </c>
      <c r="N80" s="67"/>
      <c r="O80" s="65"/>
      <c r="P80" s="65"/>
      <c r="Q80" s="66"/>
      <c r="R80" s="66"/>
      <c r="S80" s="89">
        <f t="shared" si="29"/>
        <v>0</v>
      </c>
      <c r="T80" s="90"/>
      <c r="U80" s="91"/>
      <c r="V80" s="91"/>
      <c r="W80" s="92"/>
      <c r="X80" s="92"/>
      <c r="Y80" s="93">
        <f t="shared" si="30"/>
        <v>0</v>
      </c>
      <c r="Z80" s="90"/>
      <c r="AA80" s="91"/>
      <c r="AB80" s="91"/>
      <c r="AC80" s="92"/>
      <c r="AD80" s="92"/>
      <c r="AE80" s="103">
        <f t="shared" si="31"/>
        <v>0</v>
      </c>
      <c r="AF80" s="458"/>
    </row>
    <row r="81" spans="1:32" ht="26" customHeight="1" x14ac:dyDescent="0.2">
      <c r="A81" s="452"/>
      <c r="B81" s="437"/>
      <c r="C81" s="436"/>
      <c r="D81" s="436"/>
      <c r="E81" s="453" t="s">
        <v>102</v>
      </c>
      <c r="F81" s="177"/>
      <c r="G81" s="176"/>
      <c r="H81" s="59"/>
      <c r="I81" s="60"/>
      <c r="J81" s="60"/>
      <c r="K81" s="61"/>
      <c r="L81" s="61"/>
      <c r="M81" s="83">
        <f t="shared" ref="M81:M82" si="32">SUM(H81+I81+J81+(36*(K81+L81)))</f>
        <v>0</v>
      </c>
      <c r="N81" s="59"/>
      <c r="O81" s="60"/>
      <c r="P81" s="60"/>
      <c r="Q81" s="61"/>
      <c r="R81" s="61"/>
      <c r="S81" s="83">
        <f t="shared" ref="S81:S82" si="33">SUM(N81+O81+P81+(60*(Q81+R81)))</f>
        <v>0</v>
      </c>
      <c r="T81" s="59"/>
      <c r="U81" s="60"/>
      <c r="V81" s="60"/>
      <c r="W81" s="61"/>
      <c r="X81" s="61"/>
      <c r="Y81" s="83">
        <f t="shared" ref="Y81:Y82" si="34">SUM(T81+U81+V81+(120*(W81+X81)))</f>
        <v>0</v>
      </c>
      <c r="Z81" s="59"/>
      <c r="AA81" s="60"/>
      <c r="AB81" s="60"/>
      <c r="AC81" s="61"/>
      <c r="AD81" s="61"/>
      <c r="AE81" s="123">
        <f t="shared" ref="AE81:AE82" si="35">SUM(Z81+AA81+AB81+(240*(AC81+AD81)))</f>
        <v>0</v>
      </c>
      <c r="AF81" s="458"/>
    </row>
    <row r="82" spans="1:32" ht="27" customHeight="1" thickBot="1" x14ac:dyDescent="0.25">
      <c r="A82" s="452"/>
      <c r="B82" s="437"/>
      <c r="C82" s="436"/>
      <c r="D82" s="442"/>
      <c r="E82" s="454" t="s">
        <v>6</v>
      </c>
      <c r="F82" s="180"/>
      <c r="G82" s="173"/>
      <c r="H82" s="74"/>
      <c r="I82" s="75"/>
      <c r="J82" s="75"/>
      <c r="K82" s="76"/>
      <c r="L82" s="76"/>
      <c r="M82" s="99">
        <f t="shared" si="32"/>
        <v>0</v>
      </c>
      <c r="N82" s="74"/>
      <c r="O82" s="75"/>
      <c r="P82" s="75"/>
      <c r="Q82" s="76"/>
      <c r="R82" s="76"/>
      <c r="S82" s="99">
        <f t="shared" si="33"/>
        <v>0</v>
      </c>
      <c r="T82" s="74"/>
      <c r="U82" s="75"/>
      <c r="V82" s="75"/>
      <c r="W82" s="76"/>
      <c r="X82" s="76"/>
      <c r="Y82" s="99">
        <f t="shared" si="34"/>
        <v>0</v>
      </c>
      <c r="Z82" s="74"/>
      <c r="AA82" s="75"/>
      <c r="AB82" s="75"/>
      <c r="AC82" s="76"/>
      <c r="AD82" s="76"/>
      <c r="AE82" s="102">
        <f t="shared" si="35"/>
        <v>0</v>
      </c>
      <c r="AF82" s="458"/>
    </row>
    <row r="83" spans="1:32" ht="26" customHeight="1" x14ac:dyDescent="0.2">
      <c r="A83" s="452"/>
      <c r="B83" s="437"/>
      <c r="C83" s="436"/>
      <c r="D83" s="441" t="s">
        <v>65</v>
      </c>
      <c r="E83" s="416" t="s">
        <v>11</v>
      </c>
      <c r="F83" s="417"/>
      <c r="G83" s="174"/>
      <c r="H83" s="73"/>
      <c r="I83" s="71"/>
      <c r="J83" s="71"/>
      <c r="K83" s="72"/>
      <c r="L83" s="72"/>
      <c r="M83" s="94">
        <f t="shared" ref="M83:M86" si="36">SUM(H83+I83+J83+(36*(K83+L83)))</f>
        <v>0</v>
      </c>
      <c r="N83" s="73"/>
      <c r="O83" s="71"/>
      <c r="P83" s="71"/>
      <c r="Q83" s="72"/>
      <c r="R83" s="72"/>
      <c r="S83" s="94">
        <f t="shared" ref="S83:S86" si="37">SUM(N83+O83+P83+(60*(Q83+R83)))</f>
        <v>0</v>
      </c>
      <c r="T83" s="95"/>
      <c r="U83" s="96"/>
      <c r="V83" s="96"/>
      <c r="W83" s="97"/>
      <c r="X83" s="97"/>
      <c r="Y83" s="98">
        <f t="shared" ref="Y83:Y86" si="38">SUM(T83+U83+V83+(120*(W83+X83)))</f>
        <v>0</v>
      </c>
      <c r="Z83" s="95"/>
      <c r="AA83" s="96"/>
      <c r="AB83" s="96"/>
      <c r="AC83" s="97"/>
      <c r="AD83" s="97"/>
      <c r="AE83" s="100">
        <f t="shared" ref="AE83:AE86" si="39">SUM(Z83+AA83+AB83+(240*(AC83+AD83)))</f>
        <v>0</v>
      </c>
      <c r="AF83" s="458"/>
    </row>
    <row r="84" spans="1:32" ht="26" customHeight="1" x14ac:dyDescent="0.2">
      <c r="A84" s="452"/>
      <c r="B84" s="437"/>
      <c r="C84" s="436"/>
      <c r="D84" s="436"/>
      <c r="E84" s="439" t="s">
        <v>96</v>
      </c>
      <c r="F84" s="422"/>
      <c r="G84" s="177"/>
      <c r="H84" s="67"/>
      <c r="I84" s="65"/>
      <c r="J84" s="65"/>
      <c r="K84" s="66"/>
      <c r="L84" s="66"/>
      <c r="M84" s="89">
        <f t="shared" si="36"/>
        <v>0</v>
      </c>
      <c r="N84" s="67"/>
      <c r="O84" s="65"/>
      <c r="P84" s="65"/>
      <c r="Q84" s="66"/>
      <c r="R84" s="66"/>
      <c r="S84" s="89">
        <f t="shared" si="37"/>
        <v>0</v>
      </c>
      <c r="T84" s="90"/>
      <c r="U84" s="91"/>
      <c r="V84" s="91"/>
      <c r="W84" s="92"/>
      <c r="X84" s="92"/>
      <c r="Y84" s="93">
        <f t="shared" si="38"/>
        <v>0</v>
      </c>
      <c r="Z84" s="90"/>
      <c r="AA84" s="91"/>
      <c r="AB84" s="91"/>
      <c r="AC84" s="92"/>
      <c r="AD84" s="92"/>
      <c r="AE84" s="103">
        <f t="shared" si="39"/>
        <v>0</v>
      </c>
      <c r="AF84" s="458"/>
    </row>
    <row r="85" spans="1:32" ht="26" customHeight="1" x14ac:dyDescent="0.2">
      <c r="A85" s="452"/>
      <c r="B85" s="437"/>
      <c r="C85" s="436"/>
      <c r="D85" s="436"/>
      <c r="E85" s="453" t="s">
        <v>102</v>
      </c>
      <c r="F85" s="177"/>
      <c r="G85" s="176"/>
      <c r="H85" s="59"/>
      <c r="I85" s="60"/>
      <c r="J85" s="60"/>
      <c r="K85" s="61"/>
      <c r="L85" s="61"/>
      <c r="M85" s="83">
        <f t="shared" si="36"/>
        <v>0</v>
      </c>
      <c r="N85" s="59"/>
      <c r="O85" s="60"/>
      <c r="P85" s="60"/>
      <c r="Q85" s="61"/>
      <c r="R85" s="61"/>
      <c r="S85" s="83">
        <f t="shared" si="37"/>
        <v>0</v>
      </c>
      <c r="T85" s="59"/>
      <c r="U85" s="60"/>
      <c r="V85" s="60"/>
      <c r="W85" s="61"/>
      <c r="X85" s="61"/>
      <c r="Y85" s="83">
        <f t="shared" si="38"/>
        <v>0</v>
      </c>
      <c r="Z85" s="59"/>
      <c r="AA85" s="60"/>
      <c r="AB85" s="60"/>
      <c r="AC85" s="61"/>
      <c r="AD85" s="61"/>
      <c r="AE85" s="123">
        <f t="shared" si="39"/>
        <v>0</v>
      </c>
      <c r="AF85" s="458"/>
    </row>
    <row r="86" spans="1:32" ht="27" customHeight="1" thickBot="1" x14ac:dyDescent="0.25">
      <c r="A86" s="455"/>
      <c r="B86" s="420"/>
      <c r="C86" s="419"/>
      <c r="D86" s="419"/>
      <c r="E86" s="456" t="s">
        <v>6</v>
      </c>
      <c r="F86" s="181"/>
      <c r="G86" s="175"/>
      <c r="H86" s="62"/>
      <c r="I86" s="63"/>
      <c r="J86" s="63"/>
      <c r="K86" s="64"/>
      <c r="L86" s="64"/>
      <c r="M86" s="88">
        <f t="shared" si="36"/>
        <v>0</v>
      </c>
      <c r="N86" s="62"/>
      <c r="O86" s="63"/>
      <c r="P86" s="63"/>
      <c r="Q86" s="64"/>
      <c r="R86" s="64"/>
      <c r="S86" s="88">
        <f t="shared" si="37"/>
        <v>0</v>
      </c>
      <c r="T86" s="62"/>
      <c r="U86" s="63"/>
      <c r="V86" s="63"/>
      <c r="W86" s="64"/>
      <c r="X86" s="64"/>
      <c r="Y86" s="88">
        <f t="shared" si="38"/>
        <v>0</v>
      </c>
      <c r="Z86" s="62"/>
      <c r="AA86" s="63"/>
      <c r="AB86" s="63"/>
      <c r="AC86" s="64"/>
      <c r="AD86" s="64"/>
      <c r="AE86" s="105">
        <f t="shared" si="39"/>
        <v>0</v>
      </c>
      <c r="AF86" s="459"/>
    </row>
    <row r="87" spans="1:32" ht="26" customHeight="1" thickTop="1" x14ac:dyDescent="0.2">
      <c r="A87" s="451" t="s">
        <v>292</v>
      </c>
      <c r="B87" s="415">
        <v>46569</v>
      </c>
      <c r="C87" s="414">
        <v>10</v>
      </c>
      <c r="D87" s="414" t="s">
        <v>280</v>
      </c>
      <c r="E87" s="434" t="s">
        <v>11</v>
      </c>
      <c r="F87" s="435"/>
      <c r="G87" s="172"/>
      <c r="H87" s="68"/>
      <c r="I87" s="69"/>
      <c r="J87" s="69"/>
      <c r="K87" s="70"/>
      <c r="L87" s="70"/>
      <c r="M87" s="78">
        <f t="shared" ref="M87:M90" si="40">SUM(H87+I87+J87+(36*(K87+L87)))</f>
        <v>0</v>
      </c>
      <c r="N87" s="68"/>
      <c r="O87" s="69"/>
      <c r="P87" s="69"/>
      <c r="Q87" s="70"/>
      <c r="R87" s="70"/>
      <c r="S87" s="78">
        <f t="shared" ref="S87:S90" si="41">SUM(N87+O87+P87+(60*(Q87+R87)))</f>
        <v>0</v>
      </c>
      <c r="T87" s="79"/>
      <c r="U87" s="80"/>
      <c r="V87" s="80"/>
      <c r="W87" s="81"/>
      <c r="X87" s="81"/>
      <c r="Y87" s="82">
        <f t="shared" ref="Y87:Y90" si="42">SUM(T87+U87+V87+(120*(W87+X87)))</f>
        <v>0</v>
      </c>
      <c r="Z87" s="79"/>
      <c r="AA87" s="80"/>
      <c r="AB87" s="80"/>
      <c r="AC87" s="81"/>
      <c r="AD87" s="81"/>
      <c r="AE87" s="104">
        <f t="shared" ref="AE87:AE90" si="43">SUM(Z87+AA87+AB87+(240*(AC87+AD87)))</f>
        <v>0</v>
      </c>
      <c r="AF87" s="457" t="str">
        <f>A87</f>
        <v>East High Street Elem School
800 E High St, Elizabethtown, PA 17022-9572</v>
      </c>
    </row>
    <row r="88" spans="1:32" ht="26" customHeight="1" x14ac:dyDescent="0.2">
      <c r="A88" s="452"/>
      <c r="B88" s="437"/>
      <c r="C88" s="436"/>
      <c r="D88" s="436"/>
      <c r="E88" s="439" t="s">
        <v>96</v>
      </c>
      <c r="F88" s="422"/>
      <c r="G88" s="177"/>
      <c r="H88" s="67"/>
      <c r="I88" s="65"/>
      <c r="J88" s="65"/>
      <c r="K88" s="66"/>
      <c r="L88" s="66"/>
      <c r="M88" s="89">
        <f t="shared" si="40"/>
        <v>0</v>
      </c>
      <c r="N88" s="67"/>
      <c r="O88" s="65"/>
      <c r="P88" s="65"/>
      <c r="Q88" s="66"/>
      <c r="R88" s="66"/>
      <c r="S88" s="89">
        <f t="shared" si="41"/>
        <v>0</v>
      </c>
      <c r="T88" s="90"/>
      <c r="U88" s="91"/>
      <c r="V88" s="91"/>
      <c r="W88" s="92"/>
      <c r="X88" s="92"/>
      <c r="Y88" s="93">
        <f t="shared" si="42"/>
        <v>0</v>
      </c>
      <c r="Z88" s="90"/>
      <c r="AA88" s="91"/>
      <c r="AB88" s="91"/>
      <c r="AC88" s="92"/>
      <c r="AD88" s="92"/>
      <c r="AE88" s="103">
        <f t="shared" si="43"/>
        <v>0</v>
      </c>
      <c r="AF88" s="458"/>
    </row>
    <row r="89" spans="1:32" ht="26" customHeight="1" x14ac:dyDescent="0.2">
      <c r="A89" s="452"/>
      <c r="B89" s="437"/>
      <c r="C89" s="436"/>
      <c r="D89" s="436"/>
      <c r="E89" s="453" t="s">
        <v>102</v>
      </c>
      <c r="F89" s="177"/>
      <c r="G89" s="176"/>
      <c r="H89" s="59"/>
      <c r="I89" s="60"/>
      <c r="J89" s="60"/>
      <c r="K89" s="61"/>
      <c r="L89" s="61"/>
      <c r="M89" s="83">
        <f t="shared" si="40"/>
        <v>0</v>
      </c>
      <c r="N89" s="59"/>
      <c r="O89" s="60"/>
      <c r="P89" s="60"/>
      <c r="Q89" s="61"/>
      <c r="R89" s="61"/>
      <c r="S89" s="83">
        <f t="shared" si="41"/>
        <v>0</v>
      </c>
      <c r="T89" s="59"/>
      <c r="U89" s="60"/>
      <c r="V89" s="60"/>
      <c r="W89" s="61"/>
      <c r="X89" s="61"/>
      <c r="Y89" s="83">
        <f t="shared" si="42"/>
        <v>0</v>
      </c>
      <c r="Z89" s="59"/>
      <c r="AA89" s="60"/>
      <c r="AB89" s="60"/>
      <c r="AC89" s="61"/>
      <c r="AD89" s="61"/>
      <c r="AE89" s="123">
        <f t="shared" si="43"/>
        <v>0</v>
      </c>
      <c r="AF89" s="458"/>
    </row>
    <row r="90" spans="1:32" ht="27" customHeight="1" thickBot="1" x14ac:dyDescent="0.25">
      <c r="A90" s="455"/>
      <c r="B90" s="420"/>
      <c r="C90" s="419"/>
      <c r="D90" s="419"/>
      <c r="E90" s="456" t="s">
        <v>6</v>
      </c>
      <c r="F90" s="181"/>
      <c r="G90" s="175"/>
      <c r="H90" s="62"/>
      <c r="I90" s="63"/>
      <c r="J90" s="63"/>
      <c r="K90" s="64"/>
      <c r="L90" s="64"/>
      <c r="M90" s="88">
        <f t="shared" si="40"/>
        <v>0</v>
      </c>
      <c r="N90" s="62"/>
      <c r="O90" s="63"/>
      <c r="P90" s="63"/>
      <c r="Q90" s="64"/>
      <c r="R90" s="64"/>
      <c r="S90" s="88">
        <f t="shared" si="41"/>
        <v>0</v>
      </c>
      <c r="T90" s="62"/>
      <c r="U90" s="63"/>
      <c r="V90" s="63"/>
      <c r="W90" s="64"/>
      <c r="X90" s="64"/>
      <c r="Y90" s="88">
        <f t="shared" si="42"/>
        <v>0</v>
      </c>
      <c r="Z90" s="62"/>
      <c r="AA90" s="63"/>
      <c r="AB90" s="63"/>
      <c r="AC90" s="64"/>
      <c r="AD90" s="64"/>
      <c r="AE90" s="105">
        <f t="shared" si="43"/>
        <v>0</v>
      </c>
      <c r="AF90" s="459"/>
    </row>
    <row r="91" spans="1:32" ht="26" customHeight="1" thickTop="1" x14ac:dyDescent="0.2">
      <c r="A91" s="451" t="s">
        <v>293</v>
      </c>
      <c r="B91" s="415">
        <v>46569</v>
      </c>
      <c r="C91" s="414">
        <v>10</v>
      </c>
      <c r="D91" s="414" t="s">
        <v>240</v>
      </c>
      <c r="E91" s="434" t="s">
        <v>11</v>
      </c>
      <c r="F91" s="435"/>
      <c r="G91" s="172"/>
      <c r="H91" s="68"/>
      <c r="I91" s="69"/>
      <c r="J91" s="69"/>
      <c r="K91" s="70"/>
      <c r="L91" s="70"/>
      <c r="M91" s="78">
        <f t="shared" ref="M91:M102" si="44">SUM(H91+I91+J91+(36*(K91+L91)))</f>
        <v>0</v>
      </c>
      <c r="N91" s="68"/>
      <c r="O91" s="69"/>
      <c r="P91" s="69"/>
      <c r="Q91" s="70"/>
      <c r="R91" s="70"/>
      <c r="S91" s="78">
        <f t="shared" ref="S91:S102" si="45">SUM(N91+O91+P91+(60*(Q91+R91)))</f>
        <v>0</v>
      </c>
      <c r="T91" s="79"/>
      <c r="U91" s="80"/>
      <c r="V91" s="80"/>
      <c r="W91" s="81"/>
      <c r="X91" s="81"/>
      <c r="Y91" s="82">
        <f t="shared" ref="Y91:Y102" si="46">SUM(T91+U91+V91+(120*(W91+X91)))</f>
        <v>0</v>
      </c>
      <c r="Z91" s="79"/>
      <c r="AA91" s="80"/>
      <c r="AB91" s="80"/>
      <c r="AC91" s="81"/>
      <c r="AD91" s="81"/>
      <c r="AE91" s="104">
        <f t="shared" ref="AE91:AE102" si="47">SUM(Z91+AA91+AB91+(240*(AC91+AD91)))</f>
        <v>0</v>
      </c>
      <c r="AF91" s="457" t="str">
        <f>A91</f>
        <v>Brandywine Sr High School
103 Old Topton Rd, Mertztown, PA 19539-8747</v>
      </c>
    </row>
    <row r="92" spans="1:32" ht="26" customHeight="1" x14ac:dyDescent="0.2">
      <c r="A92" s="452"/>
      <c r="B92" s="437"/>
      <c r="C92" s="436"/>
      <c r="D92" s="436"/>
      <c r="E92" s="439" t="s">
        <v>96</v>
      </c>
      <c r="F92" s="422"/>
      <c r="G92" s="177"/>
      <c r="H92" s="67"/>
      <c r="I92" s="65"/>
      <c r="J92" s="65"/>
      <c r="K92" s="66"/>
      <c r="L92" s="66"/>
      <c r="M92" s="89">
        <f t="shared" si="44"/>
        <v>0</v>
      </c>
      <c r="N92" s="67"/>
      <c r="O92" s="65"/>
      <c r="P92" s="65"/>
      <c r="Q92" s="66"/>
      <c r="R92" s="66"/>
      <c r="S92" s="89">
        <f t="shared" si="45"/>
        <v>0</v>
      </c>
      <c r="T92" s="90"/>
      <c r="U92" s="91"/>
      <c r="V92" s="91"/>
      <c r="W92" s="92"/>
      <c r="X92" s="92"/>
      <c r="Y92" s="93">
        <f t="shared" si="46"/>
        <v>0</v>
      </c>
      <c r="Z92" s="90"/>
      <c r="AA92" s="91"/>
      <c r="AB92" s="91"/>
      <c r="AC92" s="92"/>
      <c r="AD92" s="92"/>
      <c r="AE92" s="103">
        <f t="shared" si="47"/>
        <v>0</v>
      </c>
      <c r="AF92" s="458"/>
    </row>
    <row r="93" spans="1:32" ht="27" customHeight="1" thickBot="1" x14ac:dyDescent="0.25">
      <c r="A93" s="455"/>
      <c r="B93" s="420"/>
      <c r="C93" s="419"/>
      <c r="D93" s="419"/>
      <c r="E93" s="456" t="s">
        <v>6</v>
      </c>
      <c r="F93" s="181"/>
      <c r="G93" s="175"/>
      <c r="H93" s="62"/>
      <c r="I93" s="63"/>
      <c r="J93" s="63"/>
      <c r="K93" s="64"/>
      <c r="L93" s="64"/>
      <c r="M93" s="88">
        <f t="shared" si="44"/>
        <v>0</v>
      </c>
      <c r="N93" s="62"/>
      <c r="O93" s="63"/>
      <c r="P93" s="63"/>
      <c r="Q93" s="64"/>
      <c r="R93" s="64"/>
      <c r="S93" s="88">
        <f t="shared" si="45"/>
        <v>0</v>
      </c>
      <c r="T93" s="62"/>
      <c r="U93" s="63"/>
      <c r="V93" s="63"/>
      <c r="W93" s="64"/>
      <c r="X93" s="64"/>
      <c r="Y93" s="88">
        <f t="shared" si="46"/>
        <v>0</v>
      </c>
      <c r="Z93" s="62"/>
      <c r="AA93" s="63"/>
      <c r="AB93" s="63"/>
      <c r="AC93" s="64"/>
      <c r="AD93" s="64"/>
      <c r="AE93" s="105">
        <f t="shared" si="47"/>
        <v>0</v>
      </c>
      <c r="AF93" s="459"/>
    </row>
    <row r="94" spans="1:32" ht="26" customHeight="1" thickTop="1" x14ac:dyDescent="0.2">
      <c r="A94" s="451" t="s">
        <v>290</v>
      </c>
      <c r="B94" s="460">
        <v>46569</v>
      </c>
      <c r="C94" s="414">
        <v>1</v>
      </c>
      <c r="D94" s="414" t="s">
        <v>50</v>
      </c>
      <c r="E94" s="434" t="s">
        <v>10</v>
      </c>
      <c r="F94" s="435"/>
      <c r="G94" s="172"/>
      <c r="H94" s="68"/>
      <c r="I94" s="69"/>
      <c r="J94" s="69"/>
      <c r="K94" s="70"/>
      <c r="L94" s="70"/>
      <c r="M94" s="78">
        <f t="shared" si="44"/>
        <v>0</v>
      </c>
      <c r="N94" s="68"/>
      <c r="O94" s="69"/>
      <c r="P94" s="69"/>
      <c r="Q94" s="70"/>
      <c r="R94" s="70"/>
      <c r="S94" s="78">
        <f t="shared" si="45"/>
        <v>0</v>
      </c>
      <c r="T94" s="79"/>
      <c r="U94" s="80"/>
      <c r="V94" s="80"/>
      <c r="W94" s="81"/>
      <c r="X94" s="81"/>
      <c r="Y94" s="82">
        <f t="shared" si="46"/>
        <v>0</v>
      </c>
      <c r="Z94" s="79"/>
      <c r="AA94" s="80"/>
      <c r="AB94" s="80"/>
      <c r="AC94" s="81"/>
      <c r="AD94" s="81"/>
      <c r="AE94" s="104">
        <f t="shared" si="47"/>
        <v>0</v>
      </c>
      <c r="AF94" s="457" t="str">
        <f>A94</f>
        <v>La Academia Partnership Charter School
30 North Ann St, Lancaster, PA 17602</v>
      </c>
    </row>
    <row r="95" spans="1:32" ht="26" customHeight="1" x14ac:dyDescent="0.2">
      <c r="A95" s="452"/>
      <c r="B95" s="461"/>
      <c r="C95" s="436"/>
      <c r="D95" s="436"/>
      <c r="E95" s="421" t="s">
        <v>11</v>
      </c>
      <c r="F95" s="422"/>
      <c r="G95" s="177"/>
      <c r="H95" s="67"/>
      <c r="I95" s="65"/>
      <c r="J95" s="65"/>
      <c r="K95" s="66"/>
      <c r="L95" s="66"/>
      <c r="M95" s="89">
        <f t="shared" si="44"/>
        <v>0</v>
      </c>
      <c r="N95" s="67"/>
      <c r="O95" s="65"/>
      <c r="P95" s="65"/>
      <c r="Q95" s="66"/>
      <c r="R95" s="66"/>
      <c r="S95" s="89">
        <f t="shared" si="45"/>
        <v>0</v>
      </c>
      <c r="T95" s="90"/>
      <c r="U95" s="91"/>
      <c r="V95" s="91"/>
      <c r="W95" s="92"/>
      <c r="X95" s="92"/>
      <c r="Y95" s="93">
        <f t="shared" si="46"/>
        <v>0</v>
      </c>
      <c r="Z95" s="90"/>
      <c r="AA95" s="91"/>
      <c r="AB95" s="91"/>
      <c r="AC95" s="92"/>
      <c r="AD95" s="92"/>
      <c r="AE95" s="103">
        <f t="shared" si="47"/>
        <v>0</v>
      </c>
      <c r="AF95" s="458"/>
    </row>
    <row r="96" spans="1:32" ht="26" customHeight="1" x14ac:dyDescent="0.2">
      <c r="A96" s="452"/>
      <c r="B96" s="461"/>
      <c r="C96" s="436"/>
      <c r="D96" s="436"/>
      <c r="E96" s="439" t="s">
        <v>96</v>
      </c>
      <c r="F96" s="422"/>
      <c r="G96" s="177"/>
      <c r="H96" s="67"/>
      <c r="I96" s="65"/>
      <c r="J96" s="65"/>
      <c r="K96" s="66"/>
      <c r="L96" s="66"/>
      <c r="M96" s="89">
        <f t="shared" si="44"/>
        <v>0</v>
      </c>
      <c r="N96" s="67"/>
      <c r="O96" s="65"/>
      <c r="P96" s="65"/>
      <c r="Q96" s="66"/>
      <c r="R96" s="66"/>
      <c r="S96" s="89">
        <f t="shared" si="45"/>
        <v>0</v>
      </c>
      <c r="T96" s="90"/>
      <c r="U96" s="91"/>
      <c r="V96" s="91"/>
      <c r="W96" s="92"/>
      <c r="X96" s="92"/>
      <c r="Y96" s="93">
        <f t="shared" si="46"/>
        <v>0</v>
      </c>
      <c r="Z96" s="90"/>
      <c r="AA96" s="91"/>
      <c r="AB96" s="91"/>
      <c r="AC96" s="92"/>
      <c r="AD96" s="92"/>
      <c r="AE96" s="103">
        <f t="shared" si="47"/>
        <v>0</v>
      </c>
      <c r="AF96" s="458"/>
    </row>
    <row r="97" spans="1:32" ht="26" customHeight="1" x14ac:dyDescent="0.2">
      <c r="A97" s="452"/>
      <c r="B97" s="461"/>
      <c r="C97" s="436"/>
      <c r="D97" s="436"/>
      <c r="E97" s="453" t="s">
        <v>102</v>
      </c>
      <c r="F97" s="177"/>
      <c r="G97" s="176"/>
      <c r="H97" s="59"/>
      <c r="I97" s="60"/>
      <c r="J97" s="60"/>
      <c r="K97" s="61"/>
      <c r="L97" s="61"/>
      <c r="M97" s="83">
        <f t="shared" si="44"/>
        <v>0</v>
      </c>
      <c r="N97" s="59"/>
      <c r="O97" s="60"/>
      <c r="P97" s="60"/>
      <c r="Q97" s="61"/>
      <c r="R97" s="61"/>
      <c r="S97" s="83">
        <f t="shared" si="45"/>
        <v>0</v>
      </c>
      <c r="T97" s="59"/>
      <c r="U97" s="60"/>
      <c r="V97" s="60"/>
      <c r="W97" s="61"/>
      <c r="X97" s="61"/>
      <c r="Y97" s="83">
        <f t="shared" si="46"/>
        <v>0</v>
      </c>
      <c r="Z97" s="59"/>
      <c r="AA97" s="60"/>
      <c r="AB97" s="60"/>
      <c r="AC97" s="61"/>
      <c r="AD97" s="61"/>
      <c r="AE97" s="123">
        <f t="shared" si="47"/>
        <v>0</v>
      </c>
      <c r="AF97" s="458"/>
    </row>
    <row r="98" spans="1:32" ht="27" customHeight="1" thickBot="1" x14ac:dyDescent="0.25">
      <c r="A98" s="455"/>
      <c r="B98" s="462"/>
      <c r="C98" s="419"/>
      <c r="D98" s="419"/>
      <c r="E98" s="456" t="s">
        <v>6</v>
      </c>
      <c r="F98" s="181"/>
      <c r="G98" s="175"/>
      <c r="H98" s="62"/>
      <c r="I98" s="63"/>
      <c r="J98" s="63"/>
      <c r="K98" s="64"/>
      <c r="L98" s="64"/>
      <c r="M98" s="88">
        <f t="shared" si="44"/>
        <v>0</v>
      </c>
      <c r="N98" s="62"/>
      <c r="O98" s="63"/>
      <c r="P98" s="63"/>
      <c r="Q98" s="64"/>
      <c r="R98" s="64"/>
      <c r="S98" s="88">
        <f t="shared" si="45"/>
        <v>0</v>
      </c>
      <c r="T98" s="62"/>
      <c r="U98" s="63"/>
      <c r="V98" s="63"/>
      <c r="W98" s="64"/>
      <c r="X98" s="64"/>
      <c r="Y98" s="88">
        <f t="shared" si="46"/>
        <v>0</v>
      </c>
      <c r="Z98" s="62"/>
      <c r="AA98" s="63"/>
      <c r="AB98" s="63"/>
      <c r="AC98" s="64"/>
      <c r="AD98" s="64"/>
      <c r="AE98" s="105">
        <f t="shared" si="47"/>
        <v>0</v>
      </c>
      <c r="AF98" s="459"/>
    </row>
    <row r="99" spans="1:32" ht="27" customHeight="1" thickTop="1" x14ac:dyDescent="0.2">
      <c r="A99" s="451" t="s">
        <v>288</v>
      </c>
      <c r="B99" s="460">
        <v>46569</v>
      </c>
      <c r="C99" s="414">
        <v>1</v>
      </c>
      <c r="D99" s="414" t="s">
        <v>183</v>
      </c>
      <c r="E99" s="434" t="s">
        <v>11</v>
      </c>
      <c r="F99" s="435"/>
      <c r="G99" s="172"/>
      <c r="H99" s="68"/>
      <c r="I99" s="69"/>
      <c r="J99" s="69"/>
      <c r="K99" s="70"/>
      <c r="L99" s="70"/>
      <c r="M99" s="78">
        <f t="shared" si="44"/>
        <v>0</v>
      </c>
      <c r="N99" s="68"/>
      <c r="O99" s="69"/>
      <c r="P99" s="69"/>
      <c r="Q99" s="70"/>
      <c r="R99" s="70"/>
      <c r="S99" s="78">
        <f t="shared" si="45"/>
        <v>0</v>
      </c>
      <c r="T99" s="79"/>
      <c r="U99" s="80"/>
      <c r="V99" s="80"/>
      <c r="W99" s="81"/>
      <c r="X99" s="81"/>
      <c r="Y99" s="82">
        <f t="shared" si="46"/>
        <v>0</v>
      </c>
      <c r="Z99" s="79"/>
      <c r="AA99" s="80"/>
      <c r="AB99" s="80"/>
      <c r="AC99" s="81"/>
      <c r="AD99" s="81"/>
      <c r="AE99" s="104">
        <f t="shared" si="47"/>
        <v>0</v>
      </c>
      <c r="AF99" s="418" t="str">
        <f>A99</f>
        <v>Lancaster Country Day School
725 Hamilton Rd, Lancaster, PA 17603-2411</v>
      </c>
    </row>
    <row r="100" spans="1:32" ht="27" customHeight="1" x14ac:dyDescent="0.2">
      <c r="A100" s="452"/>
      <c r="B100" s="461"/>
      <c r="C100" s="436"/>
      <c r="D100" s="436"/>
      <c r="E100" s="439" t="s">
        <v>96</v>
      </c>
      <c r="F100" s="422"/>
      <c r="G100" s="177"/>
      <c r="H100" s="67"/>
      <c r="I100" s="65"/>
      <c r="J100" s="65"/>
      <c r="K100" s="66"/>
      <c r="L100" s="66"/>
      <c r="M100" s="89">
        <f t="shared" si="44"/>
        <v>0</v>
      </c>
      <c r="N100" s="67"/>
      <c r="O100" s="65"/>
      <c r="P100" s="65"/>
      <c r="Q100" s="66"/>
      <c r="R100" s="66"/>
      <c r="S100" s="89">
        <f t="shared" si="45"/>
        <v>0</v>
      </c>
      <c r="T100" s="90"/>
      <c r="U100" s="91"/>
      <c r="V100" s="91"/>
      <c r="W100" s="92"/>
      <c r="X100" s="92"/>
      <c r="Y100" s="93">
        <f t="shared" si="46"/>
        <v>0</v>
      </c>
      <c r="Z100" s="90"/>
      <c r="AA100" s="91"/>
      <c r="AB100" s="91"/>
      <c r="AC100" s="92"/>
      <c r="AD100" s="92"/>
      <c r="AE100" s="103">
        <f t="shared" si="47"/>
        <v>0</v>
      </c>
      <c r="AF100" s="423"/>
    </row>
    <row r="101" spans="1:32" ht="27" customHeight="1" x14ac:dyDescent="0.2">
      <c r="A101" s="452"/>
      <c r="B101" s="461"/>
      <c r="C101" s="436"/>
      <c r="D101" s="436"/>
      <c r="E101" s="453" t="s">
        <v>102</v>
      </c>
      <c r="F101" s="177"/>
      <c r="G101" s="176"/>
      <c r="H101" s="59"/>
      <c r="I101" s="60"/>
      <c r="J101" s="60"/>
      <c r="K101" s="61"/>
      <c r="L101" s="61"/>
      <c r="M101" s="83">
        <f t="shared" si="44"/>
        <v>0</v>
      </c>
      <c r="N101" s="59"/>
      <c r="O101" s="60"/>
      <c r="P101" s="60"/>
      <c r="Q101" s="61"/>
      <c r="R101" s="61"/>
      <c r="S101" s="83">
        <f t="shared" si="45"/>
        <v>0</v>
      </c>
      <c r="T101" s="59"/>
      <c r="U101" s="60"/>
      <c r="V101" s="60"/>
      <c r="W101" s="61"/>
      <c r="X101" s="61"/>
      <c r="Y101" s="83">
        <f t="shared" si="46"/>
        <v>0</v>
      </c>
      <c r="Z101" s="59"/>
      <c r="AA101" s="60"/>
      <c r="AB101" s="60"/>
      <c r="AC101" s="61"/>
      <c r="AD101" s="61"/>
      <c r="AE101" s="123">
        <f t="shared" si="47"/>
        <v>0</v>
      </c>
      <c r="AF101" s="423"/>
    </row>
    <row r="102" spans="1:32" ht="27" customHeight="1" thickBot="1" x14ac:dyDescent="0.25">
      <c r="A102" s="452"/>
      <c r="B102" s="461"/>
      <c r="C102" s="436"/>
      <c r="D102" s="442"/>
      <c r="E102" s="454" t="s">
        <v>6</v>
      </c>
      <c r="F102" s="180"/>
      <c r="G102" s="173"/>
      <c r="H102" s="74"/>
      <c r="I102" s="75"/>
      <c r="J102" s="75"/>
      <c r="K102" s="76"/>
      <c r="L102" s="76"/>
      <c r="M102" s="99">
        <f t="shared" si="44"/>
        <v>0</v>
      </c>
      <c r="N102" s="74"/>
      <c r="O102" s="75"/>
      <c r="P102" s="75"/>
      <c r="Q102" s="76"/>
      <c r="R102" s="76"/>
      <c r="S102" s="99">
        <f t="shared" si="45"/>
        <v>0</v>
      </c>
      <c r="T102" s="74"/>
      <c r="U102" s="75"/>
      <c r="V102" s="75"/>
      <c r="W102" s="76"/>
      <c r="X102" s="76"/>
      <c r="Y102" s="99">
        <f t="shared" si="46"/>
        <v>0</v>
      </c>
      <c r="Z102" s="74"/>
      <c r="AA102" s="75"/>
      <c r="AB102" s="75"/>
      <c r="AC102" s="76"/>
      <c r="AD102" s="76"/>
      <c r="AE102" s="102">
        <f t="shared" si="47"/>
        <v>0</v>
      </c>
      <c r="AF102" s="423"/>
    </row>
    <row r="103" spans="1:32" ht="26" customHeight="1" x14ac:dyDescent="0.2">
      <c r="A103" s="452"/>
      <c r="B103" s="461"/>
      <c r="C103" s="436"/>
      <c r="D103" s="436" t="s">
        <v>50</v>
      </c>
      <c r="E103" s="445" t="s">
        <v>10</v>
      </c>
      <c r="F103" s="446"/>
      <c r="G103" s="178"/>
      <c r="H103" s="125"/>
      <c r="I103" s="126"/>
      <c r="J103" s="126"/>
      <c r="K103" s="127"/>
      <c r="L103" s="127"/>
      <c r="M103" s="128">
        <f t="shared" ref="M103:M107" si="48">SUM(H103+I103+J103+(36*(K103+L103)))</f>
        <v>0</v>
      </c>
      <c r="N103" s="125"/>
      <c r="O103" s="126"/>
      <c r="P103" s="126"/>
      <c r="Q103" s="127"/>
      <c r="R103" s="127"/>
      <c r="S103" s="128">
        <f t="shared" ref="S103:S107" si="49">SUM(N103+O103+P103+(60*(Q103+R103)))</f>
        <v>0</v>
      </c>
      <c r="T103" s="129"/>
      <c r="U103" s="130"/>
      <c r="V103" s="130"/>
      <c r="W103" s="131"/>
      <c r="X103" s="131"/>
      <c r="Y103" s="132">
        <f t="shared" ref="Y103:Y107" si="50">SUM(T103+U103+V103+(120*(W103+X103)))</f>
        <v>0</v>
      </c>
      <c r="Z103" s="129"/>
      <c r="AA103" s="130"/>
      <c r="AB103" s="130"/>
      <c r="AC103" s="131"/>
      <c r="AD103" s="131"/>
      <c r="AE103" s="133">
        <f t="shared" ref="AE103:AE107" si="51">SUM(Z103+AA103+AB103+(240*(AC103+AD103)))</f>
        <v>0</v>
      </c>
      <c r="AF103" s="423"/>
    </row>
    <row r="104" spans="1:32" ht="26" customHeight="1" x14ac:dyDescent="0.2">
      <c r="A104" s="452"/>
      <c r="B104" s="461"/>
      <c r="C104" s="436"/>
      <c r="D104" s="436"/>
      <c r="E104" s="421" t="s">
        <v>11</v>
      </c>
      <c r="F104" s="422"/>
      <c r="G104" s="177"/>
      <c r="H104" s="67"/>
      <c r="I104" s="65"/>
      <c r="J104" s="65"/>
      <c r="K104" s="66"/>
      <c r="L104" s="66"/>
      <c r="M104" s="89">
        <f t="shared" si="48"/>
        <v>0</v>
      </c>
      <c r="N104" s="67"/>
      <c r="O104" s="65"/>
      <c r="P104" s="65"/>
      <c r="Q104" s="66"/>
      <c r="R104" s="66"/>
      <c r="S104" s="89">
        <f t="shared" si="49"/>
        <v>0</v>
      </c>
      <c r="T104" s="90"/>
      <c r="U104" s="91"/>
      <c r="V104" s="91"/>
      <c r="W104" s="92"/>
      <c r="X104" s="92"/>
      <c r="Y104" s="93">
        <f t="shared" si="50"/>
        <v>0</v>
      </c>
      <c r="Z104" s="90"/>
      <c r="AA104" s="91"/>
      <c r="AB104" s="91"/>
      <c r="AC104" s="92"/>
      <c r="AD104" s="92"/>
      <c r="AE104" s="103">
        <f t="shared" si="51"/>
        <v>0</v>
      </c>
      <c r="AF104" s="423"/>
    </row>
    <row r="105" spans="1:32" ht="26" customHeight="1" x14ac:dyDescent="0.2">
      <c r="A105" s="452"/>
      <c r="B105" s="461"/>
      <c r="C105" s="436"/>
      <c r="D105" s="436"/>
      <c r="E105" s="439" t="s">
        <v>96</v>
      </c>
      <c r="F105" s="422"/>
      <c r="G105" s="177"/>
      <c r="H105" s="67"/>
      <c r="I105" s="65"/>
      <c r="J105" s="65"/>
      <c r="K105" s="66"/>
      <c r="L105" s="66"/>
      <c r="M105" s="89">
        <f t="shared" si="48"/>
        <v>0</v>
      </c>
      <c r="N105" s="67"/>
      <c r="O105" s="65"/>
      <c r="P105" s="65"/>
      <c r="Q105" s="66"/>
      <c r="R105" s="66"/>
      <c r="S105" s="89">
        <f t="shared" si="49"/>
        <v>0</v>
      </c>
      <c r="T105" s="90"/>
      <c r="U105" s="91"/>
      <c r="V105" s="91"/>
      <c r="W105" s="92"/>
      <c r="X105" s="92"/>
      <c r="Y105" s="93">
        <f t="shared" si="50"/>
        <v>0</v>
      </c>
      <c r="Z105" s="90"/>
      <c r="AA105" s="91"/>
      <c r="AB105" s="91"/>
      <c r="AC105" s="92"/>
      <c r="AD105" s="92"/>
      <c r="AE105" s="103">
        <f t="shared" si="51"/>
        <v>0</v>
      </c>
      <c r="AF105" s="423"/>
    </row>
    <row r="106" spans="1:32" ht="26" customHeight="1" x14ac:dyDescent="0.2">
      <c r="A106" s="452"/>
      <c r="B106" s="461"/>
      <c r="C106" s="436"/>
      <c r="D106" s="436"/>
      <c r="E106" s="453" t="s">
        <v>102</v>
      </c>
      <c r="F106" s="177"/>
      <c r="G106" s="176"/>
      <c r="H106" s="59"/>
      <c r="I106" s="60"/>
      <c r="J106" s="60"/>
      <c r="K106" s="61"/>
      <c r="L106" s="61"/>
      <c r="M106" s="83">
        <f t="shared" si="48"/>
        <v>0</v>
      </c>
      <c r="N106" s="59"/>
      <c r="O106" s="60"/>
      <c r="P106" s="60"/>
      <c r="Q106" s="61"/>
      <c r="R106" s="61"/>
      <c r="S106" s="83">
        <f t="shared" si="49"/>
        <v>0</v>
      </c>
      <c r="T106" s="59"/>
      <c r="U106" s="60"/>
      <c r="V106" s="60"/>
      <c r="W106" s="61"/>
      <c r="X106" s="61"/>
      <c r="Y106" s="83">
        <f t="shared" si="50"/>
        <v>0</v>
      </c>
      <c r="Z106" s="59"/>
      <c r="AA106" s="60"/>
      <c r="AB106" s="60"/>
      <c r="AC106" s="61"/>
      <c r="AD106" s="61"/>
      <c r="AE106" s="123">
        <f t="shared" si="51"/>
        <v>0</v>
      </c>
      <c r="AF106" s="423"/>
    </row>
    <row r="107" spans="1:32" ht="27" customHeight="1" thickBot="1" x14ac:dyDescent="0.25">
      <c r="A107" s="455"/>
      <c r="B107" s="462"/>
      <c r="C107" s="419"/>
      <c r="D107" s="442"/>
      <c r="E107" s="454" t="s">
        <v>6</v>
      </c>
      <c r="F107" s="180"/>
      <c r="G107" s="173"/>
      <c r="H107" s="74"/>
      <c r="I107" s="75"/>
      <c r="J107" s="75"/>
      <c r="K107" s="76"/>
      <c r="L107" s="76"/>
      <c r="M107" s="99">
        <f t="shared" si="48"/>
        <v>0</v>
      </c>
      <c r="N107" s="74"/>
      <c r="O107" s="75"/>
      <c r="P107" s="75"/>
      <c r="Q107" s="76"/>
      <c r="R107" s="76"/>
      <c r="S107" s="99">
        <f t="shared" si="49"/>
        <v>0</v>
      </c>
      <c r="T107" s="74"/>
      <c r="U107" s="75"/>
      <c r="V107" s="75"/>
      <c r="W107" s="76"/>
      <c r="X107" s="76"/>
      <c r="Y107" s="99">
        <f t="shared" si="50"/>
        <v>0</v>
      </c>
      <c r="Z107" s="74"/>
      <c r="AA107" s="75"/>
      <c r="AB107" s="75"/>
      <c r="AC107" s="76"/>
      <c r="AD107" s="76"/>
      <c r="AE107" s="102">
        <f t="shared" si="51"/>
        <v>0</v>
      </c>
      <c r="AF107" s="450"/>
    </row>
    <row r="108" spans="1:32" ht="26" customHeight="1" thickTop="1" x14ac:dyDescent="0.2">
      <c r="A108" s="451" t="s">
        <v>289</v>
      </c>
      <c r="B108" s="460">
        <v>46569</v>
      </c>
      <c r="C108" s="414">
        <v>1</v>
      </c>
      <c r="D108" s="414" t="s">
        <v>50</v>
      </c>
      <c r="E108" s="434" t="s">
        <v>10</v>
      </c>
      <c r="F108" s="435"/>
      <c r="G108" s="172"/>
      <c r="H108" s="68"/>
      <c r="I108" s="69"/>
      <c r="J108" s="69"/>
      <c r="K108" s="70"/>
      <c r="L108" s="70"/>
      <c r="M108" s="78">
        <f t="shared" ref="M108:M112" si="52">SUM(H108+I108+J108+(36*(K108+L108)))</f>
        <v>0</v>
      </c>
      <c r="N108" s="68"/>
      <c r="O108" s="69"/>
      <c r="P108" s="69"/>
      <c r="Q108" s="70"/>
      <c r="R108" s="70"/>
      <c r="S108" s="78">
        <f t="shared" ref="S108:S112" si="53">SUM(N108+O108+P108+(60*(Q108+R108)))</f>
        <v>0</v>
      </c>
      <c r="T108" s="79"/>
      <c r="U108" s="80"/>
      <c r="V108" s="80"/>
      <c r="W108" s="81"/>
      <c r="X108" s="81"/>
      <c r="Y108" s="82">
        <f t="shared" ref="Y108:Y112" si="54">SUM(T108+U108+V108+(120*(W108+X108)))</f>
        <v>0</v>
      </c>
      <c r="Z108" s="79"/>
      <c r="AA108" s="80"/>
      <c r="AB108" s="80"/>
      <c r="AC108" s="81"/>
      <c r="AD108" s="81"/>
      <c r="AE108" s="104">
        <f t="shared" ref="AE108:AE112" si="55">SUM(Z108+AA108+AB108+(240*(AC108+AD108)))</f>
        <v>0</v>
      </c>
      <c r="AF108" s="457" t="str">
        <f>A108</f>
        <v>Lancaster County Christian School
2390 New Holland Pk, Lancaster, PA 17601</v>
      </c>
    </row>
    <row r="109" spans="1:32" ht="26" customHeight="1" x14ac:dyDescent="0.2">
      <c r="A109" s="452"/>
      <c r="B109" s="461"/>
      <c r="C109" s="436"/>
      <c r="D109" s="436"/>
      <c r="E109" s="421" t="s">
        <v>11</v>
      </c>
      <c r="F109" s="422"/>
      <c r="G109" s="177"/>
      <c r="H109" s="67"/>
      <c r="I109" s="65"/>
      <c r="J109" s="65"/>
      <c r="K109" s="66"/>
      <c r="L109" s="66"/>
      <c r="M109" s="89">
        <f t="shared" si="52"/>
        <v>0</v>
      </c>
      <c r="N109" s="67"/>
      <c r="O109" s="65"/>
      <c r="P109" s="65"/>
      <c r="Q109" s="66"/>
      <c r="R109" s="66"/>
      <c r="S109" s="89">
        <f t="shared" si="53"/>
        <v>0</v>
      </c>
      <c r="T109" s="90"/>
      <c r="U109" s="91"/>
      <c r="V109" s="91"/>
      <c r="W109" s="92"/>
      <c r="X109" s="92"/>
      <c r="Y109" s="93">
        <f t="shared" si="54"/>
        <v>0</v>
      </c>
      <c r="Z109" s="90"/>
      <c r="AA109" s="91"/>
      <c r="AB109" s="91"/>
      <c r="AC109" s="92"/>
      <c r="AD109" s="92"/>
      <c r="AE109" s="103">
        <f t="shared" si="55"/>
        <v>0</v>
      </c>
      <c r="AF109" s="458"/>
    </row>
    <row r="110" spans="1:32" ht="26" customHeight="1" x14ac:dyDescent="0.2">
      <c r="A110" s="452"/>
      <c r="B110" s="461"/>
      <c r="C110" s="436"/>
      <c r="D110" s="436"/>
      <c r="E110" s="439" t="s">
        <v>96</v>
      </c>
      <c r="F110" s="422"/>
      <c r="G110" s="177"/>
      <c r="H110" s="67"/>
      <c r="I110" s="65"/>
      <c r="J110" s="65"/>
      <c r="K110" s="66"/>
      <c r="L110" s="66"/>
      <c r="M110" s="89">
        <f t="shared" si="52"/>
        <v>0</v>
      </c>
      <c r="N110" s="67"/>
      <c r="O110" s="65"/>
      <c r="P110" s="65"/>
      <c r="Q110" s="66"/>
      <c r="R110" s="66"/>
      <c r="S110" s="89">
        <f t="shared" si="53"/>
        <v>0</v>
      </c>
      <c r="T110" s="90"/>
      <c r="U110" s="91"/>
      <c r="V110" s="91"/>
      <c r="W110" s="92"/>
      <c r="X110" s="92"/>
      <c r="Y110" s="93">
        <f t="shared" si="54"/>
        <v>0</v>
      </c>
      <c r="Z110" s="90"/>
      <c r="AA110" s="91"/>
      <c r="AB110" s="91"/>
      <c r="AC110" s="92"/>
      <c r="AD110" s="92"/>
      <c r="AE110" s="103">
        <f t="shared" si="55"/>
        <v>0</v>
      </c>
      <c r="AF110" s="458"/>
    </row>
    <row r="111" spans="1:32" ht="26" customHeight="1" x14ac:dyDescent="0.2">
      <c r="A111" s="452"/>
      <c r="B111" s="461"/>
      <c r="C111" s="436"/>
      <c r="D111" s="436"/>
      <c r="E111" s="453" t="s">
        <v>102</v>
      </c>
      <c r="F111" s="177"/>
      <c r="G111" s="176"/>
      <c r="H111" s="59"/>
      <c r="I111" s="60"/>
      <c r="J111" s="60"/>
      <c r="K111" s="61"/>
      <c r="L111" s="61"/>
      <c r="M111" s="83">
        <f t="shared" si="52"/>
        <v>0</v>
      </c>
      <c r="N111" s="59"/>
      <c r="O111" s="60"/>
      <c r="P111" s="60"/>
      <c r="Q111" s="61"/>
      <c r="R111" s="61"/>
      <c r="S111" s="83">
        <f t="shared" si="53"/>
        <v>0</v>
      </c>
      <c r="T111" s="59"/>
      <c r="U111" s="60"/>
      <c r="V111" s="60"/>
      <c r="W111" s="61"/>
      <c r="X111" s="61"/>
      <c r="Y111" s="83">
        <f t="shared" si="54"/>
        <v>0</v>
      </c>
      <c r="Z111" s="59"/>
      <c r="AA111" s="60"/>
      <c r="AB111" s="60"/>
      <c r="AC111" s="61"/>
      <c r="AD111" s="61"/>
      <c r="AE111" s="123">
        <f t="shared" si="55"/>
        <v>0</v>
      </c>
      <c r="AF111" s="458"/>
    </row>
    <row r="112" spans="1:32" ht="27" customHeight="1" thickBot="1" x14ac:dyDescent="0.25">
      <c r="A112" s="455"/>
      <c r="B112" s="462"/>
      <c r="C112" s="419"/>
      <c r="D112" s="419"/>
      <c r="E112" s="456" t="s">
        <v>6</v>
      </c>
      <c r="F112" s="181"/>
      <c r="G112" s="175"/>
      <c r="H112" s="62"/>
      <c r="I112" s="63"/>
      <c r="J112" s="63"/>
      <c r="K112" s="64"/>
      <c r="L112" s="64"/>
      <c r="M112" s="88">
        <f t="shared" si="52"/>
        <v>0</v>
      </c>
      <c r="N112" s="62"/>
      <c r="O112" s="63"/>
      <c r="P112" s="63"/>
      <c r="Q112" s="64"/>
      <c r="R112" s="64"/>
      <c r="S112" s="88">
        <f t="shared" si="53"/>
        <v>0</v>
      </c>
      <c r="T112" s="62"/>
      <c r="U112" s="63"/>
      <c r="V112" s="63"/>
      <c r="W112" s="64"/>
      <c r="X112" s="64"/>
      <c r="Y112" s="88">
        <f t="shared" si="54"/>
        <v>0</v>
      </c>
      <c r="Z112" s="62"/>
      <c r="AA112" s="63"/>
      <c r="AB112" s="63"/>
      <c r="AC112" s="64"/>
      <c r="AD112" s="64"/>
      <c r="AE112" s="105">
        <f t="shared" si="55"/>
        <v>0</v>
      </c>
      <c r="AF112" s="459"/>
    </row>
    <row r="113" spans="1:32" ht="26" customHeight="1" thickTop="1" x14ac:dyDescent="0.2">
      <c r="A113" s="451" t="s">
        <v>323</v>
      </c>
      <c r="B113" s="415">
        <v>46569</v>
      </c>
      <c r="C113" s="414">
        <v>1</v>
      </c>
      <c r="D113" s="414" t="s">
        <v>241</v>
      </c>
      <c r="E113" s="434" t="s">
        <v>10</v>
      </c>
      <c r="F113" s="435"/>
      <c r="G113" s="172"/>
      <c r="H113" s="68"/>
      <c r="I113" s="69"/>
      <c r="J113" s="69"/>
      <c r="K113" s="70"/>
      <c r="L113" s="70"/>
      <c r="M113" s="78">
        <f t="shared" ref="M113:M117" si="56">SUM(H113+I113+J113+(36*(K113+L113)))</f>
        <v>0</v>
      </c>
      <c r="N113" s="68"/>
      <c r="O113" s="69"/>
      <c r="P113" s="69"/>
      <c r="Q113" s="70"/>
      <c r="R113" s="70"/>
      <c r="S113" s="78">
        <f t="shared" ref="S113:S117" si="57">SUM(N113+O113+P113+(60*(Q113+R113)))</f>
        <v>0</v>
      </c>
      <c r="T113" s="79"/>
      <c r="U113" s="80"/>
      <c r="V113" s="80"/>
      <c r="W113" s="81"/>
      <c r="X113" s="81"/>
      <c r="Y113" s="82">
        <f t="shared" ref="Y113:Y117" si="58">SUM(T113+U113+V113+(120*(W113+X113)))</f>
        <v>0</v>
      </c>
      <c r="Z113" s="79"/>
      <c r="AA113" s="80"/>
      <c r="AB113" s="80"/>
      <c r="AC113" s="81"/>
      <c r="AD113" s="81"/>
      <c r="AE113" s="104">
        <f t="shared" ref="AE113:AE117" si="59">SUM(Z113+AA113+AB113+(240*(AC113+AD113)))</f>
        <v>0</v>
      </c>
      <c r="AF113" s="418" t="str">
        <f>A113</f>
        <v>Akron Elementary School
125 S 11th St, Akron, PA 17501-1509</v>
      </c>
    </row>
    <row r="114" spans="1:32" ht="26" customHeight="1" x14ac:dyDescent="0.2">
      <c r="A114" s="452"/>
      <c r="B114" s="437"/>
      <c r="C114" s="436"/>
      <c r="D114" s="436"/>
      <c r="E114" s="421" t="s">
        <v>11</v>
      </c>
      <c r="F114" s="422"/>
      <c r="G114" s="177"/>
      <c r="H114" s="67"/>
      <c r="I114" s="65"/>
      <c r="J114" s="65"/>
      <c r="K114" s="66"/>
      <c r="L114" s="66"/>
      <c r="M114" s="89">
        <f t="shared" si="56"/>
        <v>0</v>
      </c>
      <c r="N114" s="67"/>
      <c r="O114" s="65"/>
      <c r="P114" s="65"/>
      <c r="Q114" s="66"/>
      <c r="R114" s="66"/>
      <c r="S114" s="89">
        <f t="shared" si="57"/>
        <v>0</v>
      </c>
      <c r="T114" s="90"/>
      <c r="U114" s="91"/>
      <c r="V114" s="91"/>
      <c r="W114" s="92"/>
      <c r="X114" s="92"/>
      <c r="Y114" s="93">
        <f t="shared" si="58"/>
        <v>0</v>
      </c>
      <c r="Z114" s="90"/>
      <c r="AA114" s="91"/>
      <c r="AB114" s="91"/>
      <c r="AC114" s="92"/>
      <c r="AD114" s="92"/>
      <c r="AE114" s="103">
        <f t="shared" si="59"/>
        <v>0</v>
      </c>
      <c r="AF114" s="423"/>
    </row>
    <row r="115" spans="1:32" ht="26" customHeight="1" x14ac:dyDescent="0.2">
      <c r="A115" s="452"/>
      <c r="B115" s="437"/>
      <c r="C115" s="436"/>
      <c r="D115" s="436"/>
      <c r="E115" s="439" t="s">
        <v>96</v>
      </c>
      <c r="F115" s="422"/>
      <c r="G115" s="177"/>
      <c r="H115" s="67"/>
      <c r="I115" s="65"/>
      <c r="J115" s="65"/>
      <c r="K115" s="66"/>
      <c r="L115" s="66"/>
      <c r="M115" s="89">
        <f t="shared" si="56"/>
        <v>0</v>
      </c>
      <c r="N115" s="67"/>
      <c r="O115" s="65"/>
      <c r="P115" s="65"/>
      <c r="Q115" s="66"/>
      <c r="R115" s="66"/>
      <c r="S115" s="89">
        <f t="shared" si="57"/>
        <v>0</v>
      </c>
      <c r="T115" s="90"/>
      <c r="U115" s="91"/>
      <c r="V115" s="91"/>
      <c r="W115" s="92"/>
      <c r="X115" s="92"/>
      <c r="Y115" s="93">
        <f t="shared" si="58"/>
        <v>0</v>
      </c>
      <c r="Z115" s="90"/>
      <c r="AA115" s="91"/>
      <c r="AB115" s="91"/>
      <c r="AC115" s="92"/>
      <c r="AD115" s="92"/>
      <c r="AE115" s="103">
        <f t="shared" si="59"/>
        <v>0</v>
      </c>
      <c r="AF115" s="423"/>
    </row>
    <row r="116" spans="1:32" ht="27" customHeight="1" x14ac:dyDescent="0.2">
      <c r="A116" s="452"/>
      <c r="B116" s="437"/>
      <c r="C116" s="436"/>
      <c r="D116" s="436"/>
      <c r="E116" s="453" t="s">
        <v>102</v>
      </c>
      <c r="F116" s="177"/>
      <c r="G116" s="176"/>
      <c r="H116" s="59"/>
      <c r="I116" s="60"/>
      <c r="J116" s="60"/>
      <c r="K116" s="61"/>
      <c r="L116" s="61"/>
      <c r="M116" s="83">
        <f t="shared" si="56"/>
        <v>0</v>
      </c>
      <c r="N116" s="59"/>
      <c r="O116" s="60"/>
      <c r="P116" s="60"/>
      <c r="Q116" s="61"/>
      <c r="R116" s="61"/>
      <c r="S116" s="83">
        <f t="shared" si="57"/>
        <v>0</v>
      </c>
      <c r="T116" s="59"/>
      <c r="U116" s="60"/>
      <c r="V116" s="60"/>
      <c r="W116" s="61"/>
      <c r="X116" s="61"/>
      <c r="Y116" s="83">
        <f t="shared" si="58"/>
        <v>0</v>
      </c>
      <c r="Z116" s="59"/>
      <c r="AA116" s="60"/>
      <c r="AB116" s="60"/>
      <c r="AC116" s="61"/>
      <c r="AD116" s="61"/>
      <c r="AE116" s="123">
        <f t="shared" si="59"/>
        <v>0</v>
      </c>
      <c r="AF116" s="423"/>
    </row>
    <row r="117" spans="1:32" ht="27" customHeight="1" thickBot="1" x14ac:dyDescent="0.25">
      <c r="A117" s="455"/>
      <c r="B117" s="420"/>
      <c r="C117" s="419"/>
      <c r="D117" s="419"/>
      <c r="E117" s="454" t="s">
        <v>6</v>
      </c>
      <c r="F117" s="180"/>
      <c r="G117" s="173"/>
      <c r="H117" s="74"/>
      <c r="I117" s="75"/>
      <c r="J117" s="75"/>
      <c r="K117" s="76"/>
      <c r="L117" s="76"/>
      <c r="M117" s="99">
        <f t="shared" si="56"/>
        <v>0</v>
      </c>
      <c r="N117" s="74"/>
      <c r="O117" s="75"/>
      <c r="P117" s="75"/>
      <c r="Q117" s="76"/>
      <c r="R117" s="76"/>
      <c r="S117" s="99">
        <f t="shared" si="57"/>
        <v>0</v>
      </c>
      <c r="T117" s="74"/>
      <c r="U117" s="75"/>
      <c r="V117" s="75"/>
      <c r="W117" s="76"/>
      <c r="X117" s="76"/>
      <c r="Y117" s="99">
        <f t="shared" si="58"/>
        <v>0</v>
      </c>
      <c r="Z117" s="74"/>
      <c r="AA117" s="75"/>
      <c r="AB117" s="75"/>
      <c r="AC117" s="76"/>
      <c r="AD117" s="76"/>
      <c r="AE117" s="102">
        <f t="shared" si="59"/>
        <v>0</v>
      </c>
      <c r="AF117" s="450"/>
    </row>
    <row r="118" spans="1:32" ht="26" customHeight="1" thickTop="1" thickBot="1" x14ac:dyDescent="0.25">
      <c r="A118" s="406"/>
      <c r="B118" s="407"/>
      <c r="C118" s="408"/>
      <c r="D118" s="408"/>
      <c r="E118" s="409"/>
      <c r="F118" s="410"/>
      <c r="G118" s="432"/>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413"/>
    </row>
    <row r="119" spans="1:32" ht="26" customHeight="1" thickTop="1" thickBot="1" x14ac:dyDescent="0.25">
      <c r="A119" s="380"/>
      <c r="B119" s="381"/>
      <c r="C119" s="380"/>
      <c r="D119" s="380"/>
      <c r="E119" s="382"/>
      <c r="G119" s="424"/>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0"/>
    </row>
    <row r="120" spans="1:32" s="379" customFormat="1" ht="24" customHeight="1" thickTop="1" thickBot="1" x14ac:dyDescent="0.25">
      <c r="A120" s="425"/>
      <c r="B120" s="426"/>
      <c r="C120" s="426"/>
      <c r="D120" s="426"/>
      <c r="E120" s="427"/>
      <c r="F120" s="428"/>
      <c r="G120" s="463" t="s">
        <v>66</v>
      </c>
      <c r="H120" s="429" t="s">
        <v>2</v>
      </c>
      <c r="I120" s="430"/>
      <c r="J120" s="430"/>
      <c r="K120" s="430"/>
      <c r="L120" s="430"/>
      <c r="M120" s="431"/>
      <c r="N120" s="429" t="s">
        <v>7</v>
      </c>
      <c r="O120" s="430"/>
      <c r="P120" s="430"/>
      <c r="Q120" s="430"/>
      <c r="R120" s="430"/>
      <c r="S120" s="431"/>
      <c r="T120" s="429" t="s">
        <v>59</v>
      </c>
      <c r="U120" s="430"/>
      <c r="V120" s="430"/>
      <c r="W120" s="430"/>
      <c r="X120" s="430"/>
      <c r="Y120" s="431"/>
      <c r="Z120" s="429" t="s">
        <v>55</v>
      </c>
      <c r="AA120" s="430"/>
      <c r="AB120" s="430"/>
      <c r="AC120" s="430"/>
      <c r="AD120" s="430"/>
      <c r="AE120" s="431"/>
    </row>
    <row r="121" spans="1:32" s="405" customFormat="1" ht="84" customHeight="1" thickTop="1" thickBot="1" x14ac:dyDescent="0.25">
      <c r="A121" s="397" t="s">
        <v>58</v>
      </c>
      <c r="B121" s="398" t="s">
        <v>5</v>
      </c>
      <c r="C121" s="399" t="s">
        <v>63</v>
      </c>
      <c r="D121" s="399" t="s">
        <v>95</v>
      </c>
      <c r="E121" s="398" t="s">
        <v>4</v>
      </c>
      <c r="F121" s="398" t="s">
        <v>97</v>
      </c>
      <c r="G121" s="464"/>
      <c r="H121" s="401" t="s">
        <v>8</v>
      </c>
      <c r="I121" s="402" t="s">
        <v>9</v>
      </c>
      <c r="J121" s="402" t="s">
        <v>64</v>
      </c>
      <c r="K121" s="403" t="s">
        <v>1</v>
      </c>
      <c r="L121" s="403" t="s">
        <v>57</v>
      </c>
      <c r="M121" s="404" t="s">
        <v>0</v>
      </c>
      <c r="N121" s="401" t="s">
        <v>8</v>
      </c>
      <c r="O121" s="402" t="s">
        <v>9</v>
      </c>
      <c r="P121" s="402" t="s">
        <v>64</v>
      </c>
      <c r="Q121" s="403" t="s">
        <v>1</v>
      </c>
      <c r="R121" s="403" t="s">
        <v>57</v>
      </c>
      <c r="S121" s="404" t="s">
        <v>0</v>
      </c>
      <c r="T121" s="401" t="s">
        <v>8</v>
      </c>
      <c r="U121" s="402" t="s">
        <v>9</v>
      </c>
      <c r="V121" s="402" t="s">
        <v>64</v>
      </c>
      <c r="W121" s="403" t="s">
        <v>1</v>
      </c>
      <c r="X121" s="403" t="s">
        <v>57</v>
      </c>
      <c r="Y121" s="404" t="s">
        <v>0</v>
      </c>
      <c r="Z121" s="401" t="s">
        <v>8</v>
      </c>
      <c r="AA121" s="402" t="s">
        <v>9</v>
      </c>
      <c r="AB121" s="402" t="s">
        <v>64</v>
      </c>
      <c r="AC121" s="403" t="s">
        <v>1</v>
      </c>
      <c r="AD121" s="403" t="s">
        <v>57</v>
      </c>
      <c r="AE121" s="404" t="s">
        <v>0</v>
      </c>
      <c r="AF121" s="398" t="s">
        <v>68</v>
      </c>
    </row>
    <row r="122" spans="1:32" ht="26" customHeight="1" thickTop="1" thickBot="1" x14ac:dyDescent="0.25">
      <c r="A122" s="406"/>
      <c r="B122" s="407"/>
      <c r="C122" s="408"/>
      <c r="D122" s="408"/>
      <c r="E122" s="409"/>
      <c r="F122" s="410"/>
      <c r="G122" s="465"/>
      <c r="H122" s="412"/>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3"/>
    </row>
    <row r="123" spans="1:32" ht="78" customHeight="1" thickTop="1" thickBot="1" x14ac:dyDescent="0.25">
      <c r="A123" s="466" t="s">
        <v>321</v>
      </c>
      <c r="B123" s="467">
        <v>46569</v>
      </c>
      <c r="C123" s="468">
        <v>1</v>
      </c>
      <c r="D123" s="468" t="s">
        <v>319</v>
      </c>
      <c r="E123" s="434" t="s">
        <v>10</v>
      </c>
      <c r="F123" s="435"/>
      <c r="G123" s="172"/>
      <c r="H123" s="79"/>
      <c r="I123" s="80"/>
      <c r="J123" s="80"/>
      <c r="K123" s="81"/>
      <c r="L123" s="81"/>
      <c r="M123" s="82">
        <f t="shared" ref="M123" si="60">SUM(H123+I123+J123+(36*(K123+L123)))</f>
        <v>0</v>
      </c>
      <c r="N123" s="68"/>
      <c r="O123" s="69"/>
      <c r="P123" s="69"/>
      <c r="Q123" s="70"/>
      <c r="R123" s="70"/>
      <c r="S123" s="78">
        <f t="shared" ref="S123" si="61">SUM(N123+O123+P123+(60*(Q123+R123)))</f>
        <v>0</v>
      </c>
      <c r="T123" s="79"/>
      <c r="U123" s="80"/>
      <c r="V123" s="80"/>
      <c r="W123" s="81"/>
      <c r="X123" s="81"/>
      <c r="Y123" s="82">
        <f t="shared" ref="Y123" si="62">SUM(T123+U123+V123+(120*(W123+X123)))</f>
        <v>0</v>
      </c>
      <c r="Z123" s="79"/>
      <c r="AA123" s="80"/>
      <c r="AB123" s="80"/>
      <c r="AC123" s="81"/>
      <c r="AD123" s="81"/>
      <c r="AE123" s="104">
        <f t="shared" ref="AE123" si="63">SUM(Z123+AA123+AB123+(240*(AC123+AD123)))</f>
        <v>0</v>
      </c>
      <c r="AF123" s="469" t="str">
        <f>A123</f>
        <v>Buehrle Alternative School
426 E Clay St, Lancaster, PA 17602-2154</v>
      </c>
    </row>
    <row r="124" spans="1:32" ht="26" customHeight="1" thickTop="1" x14ac:dyDescent="0.2">
      <c r="A124" s="470" t="s">
        <v>304</v>
      </c>
      <c r="B124" s="415">
        <v>46569</v>
      </c>
      <c r="C124" s="414">
        <v>100</v>
      </c>
      <c r="D124" s="414" t="s">
        <v>187</v>
      </c>
      <c r="E124" s="434" t="s">
        <v>99</v>
      </c>
      <c r="F124" s="435"/>
      <c r="G124" s="172"/>
      <c r="H124" s="79"/>
      <c r="I124" s="80"/>
      <c r="J124" s="80"/>
      <c r="K124" s="81"/>
      <c r="L124" s="81"/>
      <c r="M124" s="82">
        <f t="shared" ref="M124:M139" si="64">SUM(H124+I124+J124+(36*(K124+L124)))</f>
        <v>0</v>
      </c>
      <c r="N124" s="68"/>
      <c r="O124" s="69"/>
      <c r="P124" s="69"/>
      <c r="Q124" s="70"/>
      <c r="R124" s="70"/>
      <c r="S124" s="78">
        <f t="shared" ref="S124:S139" si="65">SUM(N124+O124+P124+(60*(Q124+R124)))</f>
        <v>0</v>
      </c>
      <c r="T124" s="79"/>
      <c r="U124" s="80"/>
      <c r="V124" s="80"/>
      <c r="W124" s="81"/>
      <c r="X124" s="81"/>
      <c r="Y124" s="82">
        <f t="shared" ref="Y124:Y139" si="66">SUM(T124+U124+V124+(120*(W124+X124)))</f>
        <v>0</v>
      </c>
      <c r="Z124" s="79"/>
      <c r="AA124" s="80"/>
      <c r="AB124" s="80"/>
      <c r="AC124" s="81"/>
      <c r="AD124" s="81"/>
      <c r="AE124" s="104">
        <f t="shared" ref="AE124:AE139" si="67">SUM(Z124+AA124+AB124+(240*(AC124+AD124)))</f>
        <v>0</v>
      </c>
      <c r="AF124" s="418" t="str">
        <f>A124</f>
        <v>Fulton Elementary School
225 W Orange St, Lancaster, PA 17603-3782</v>
      </c>
    </row>
    <row r="125" spans="1:32" ht="26" customHeight="1" x14ac:dyDescent="0.2">
      <c r="A125" s="471"/>
      <c r="B125" s="437"/>
      <c r="C125" s="436"/>
      <c r="D125" s="436"/>
      <c r="E125" s="439" t="s">
        <v>100</v>
      </c>
      <c r="F125" s="422"/>
      <c r="G125" s="177"/>
      <c r="H125" s="90"/>
      <c r="I125" s="91"/>
      <c r="J125" s="91"/>
      <c r="K125" s="92"/>
      <c r="L125" s="92"/>
      <c r="M125" s="93">
        <f t="shared" si="64"/>
        <v>0</v>
      </c>
      <c r="N125" s="67"/>
      <c r="O125" s="65"/>
      <c r="P125" s="65"/>
      <c r="Q125" s="66"/>
      <c r="R125" s="66"/>
      <c r="S125" s="89">
        <f t="shared" si="65"/>
        <v>0</v>
      </c>
      <c r="T125" s="90"/>
      <c r="U125" s="91"/>
      <c r="V125" s="91"/>
      <c r="W125" s="92"/>
      <c r="X125" s="92"/>
      <c r="Y125" s="93">
        <f t="shared" si="66"/>
        <v>0</v>
      </c>
      <c r="Z125" s="90"/>
      <c r="AA125" s="91"/>
      <c r="AB125" s="91"/>
      <c r="AC125" s="92"/>
      <c r="AD125" s="92"/>
      <c r="AE125" s="103">
        <f t="shared" si="67"/>
        <v>0</v>
      </c>
      <c r="AF125" s="423"/>
    </row>
    <row r="126" spans="1:32" ht="26" customHeight="1" x14ac:dyDescent="0.2">
      <c r="A126" s="471"/>
      <c r="B126" s="437"/>
      <c r="C126" s="436"/>
      <c r="D126" s="436"/>
      <c r="E126" s="453" t="s">
        <v>102</v>
      </c>
      <c r="F126" s="177"/>
      <c r="G126" s="176"/>
      <c r="H126" s="84"/>
      <c r="I126" s="85"/>
      <c r="J126" s="85"/>
      <c r="K126" s="86"/>
      <c r="L126" s="86"/>
      <c r="M126" s="87">
        <f t="shared" si="64"/>
        <v>0</v>
      </c>
      <c r="N126" s="59"/>
      <c r="O126" s="60"/>
      <c r="P126" s="60"/>
      <c r="Q126" s="61"/>
      <c r="R126" s="61"/>
      <c r="S126" s="83">
        <f t="shared" si="65"/>
        <v>0</v>
      </c>
      <c r="T126" s="59"/>
      <c r="U126" s="60"/>
      <c r="V126" s="60"/>
      <c r="W126" s="61"/>
      <c r="X126" s="61"/>
      <c r="Y126" s="83">
        <f t="shared" si="66"/>
        <v>0</v>
      </c>
      <c r="Z126" s="59"/>
      <c r="AA126" s="60"/>
      <c r="AB126" s="60"/>
      <c r="AC126" s="61"/>
      <c r="AD126" s="61"/>
      <c r="AE126" s="123">
        <f t="shared" si="67"/>
        <v>0</v>
      </c>
      <c r="AF126" s="423"/>
    </row>
    <row r="127" spans="1:32" ht="27" customHeight="1" thickBot="1" x14ac:dyDescent="0.25">
      <c r="A127" s="472"/>
      <c r="B127" s="420"/>
      <c r="C127" s="419"/>
      <c r="D127" s="419"/>
      <c r="E127" s="456" t="s">
        <v>6</v>
      </c>
      <c r="F127" s="177"/>
      <c r="G127" s="175"/>
      <c r="H127" s="119"/>
      <c r="I127" s="120"/>
      <c r="J127" s="120"/>
      <c r="K127" s="121"/>
      <c r="L127" s="121"/>
      <c r="M127" s="124">
        <f t="shared" si="64"/>
        <v>0</v>
      </c>
      <c r="N127" s="62"/>
      <c r="O127" s="63"/>
      <c r="P127" s="63"/>
      <c r="Q127" s="64"/>
      <c r="R127" s="64"/>
      <c r="S127" s="88">
        <f t="shared" si="65"/>
        <v>0</v>
      </c>
      <c r="T127" s="62"/>
      <c r="U127" s="63"/>
      <c r="V127" s="63"/>
      <c r="W127" s="64"/>
      <c r="X127" s="64"/>
      <c r="Y127" s="88">
        <f t="shared" si="66"/>
        <v>0</v>
      </c>
      <c r="Z127" s="62"/>
      <c r="AA127" s="63"/>
      <c r="AB127" s="63"/>
      <c r="AC127" s="64"/>
      <c r="AD127" s="64"/>
      <c r="AE127" s="105">
        <f t="shared" si="67"/>
        <v>0</v>
      </c>
      <c r="AF127" s="450"/>
    </row>
    <row r="128" spans="1:32" ht="26" customHeight="1" thickTop="1" x14ac:dyDescent="0.2">
      <c r="A128" s="470" t="s">
        <v>306</v>
      </c>
      <c r="B128" s="415">
        <v>46569</v>
      </c>
      <c r="C128" s="414">
        <v>100</v>
      </c>
      <c r="D128" s="414" t="s">
        <v>183</v>
      </c>
      <c r="E128" s="434" t="s">
        <v>99</v>
      </c>
      <c r="F128" s="435"/>
      <c r="G128" s="172"/>
      <c r="H128" s="79"/>
      <c r="I128" s="80"/>
      <c r="J128" s="80"/>
      <c r="K128" s="81"/>
      <c r="L128" s="81"/>
      <c r="M128" s="82">
        <f>SUM(H128+I128+J128+(36*(K128+L128)))</f>
        <v>0</v>
      </c>
      <c r="N128" s="68"/>
      <c r="O128" s="69"/>
      <c r="P128" s="69"/>
      <c r="Q128" s="70"/>
      <c r="R128" s="70"/>
      <c r="S128" s="78">
        <f>SUM(N128+O128+P128+(60*(Q128+R128)))</f>
        <v>0</v>
      </c>
      <c r="T128" s="79"/>
      <c r="U128" s="80"/>
      <c r="V128" s="80"/>
      <c r="W128" s="81"/>
      <c r="X128" s="81"/>
      <c r="Y128" s="82">
        <f>SUM(T128+U128+V128+(120*(W128+X128)))</f>
        <v>0</v>
      </c>
      <c r="Z128" s="79"/>
      <c r="AA128" s="80"/>
      <c r="AB128" s="80"/>
      <c r="AC128" s="81"/>
      <c r="AD128" s="81"/>
      <c r="AE128" s="104">
        <f>SUM(Z128+AA128+AB128+(240*(AC128+AD128)))</f>
        <v>0</v>
      </c>
      <c r="AF128" s="418" t="str">
        <f>A128</f>
        <v>Jackson MS (aka Southeast MS)
431 South Ann Street, Lancaster, PA 17602</v>
      </c>
    </row>
    <row r="129" spans="1:32" ht="26" customHeight="1" x14ac:dyDescent="0.2">
      <c r="A129" s="471"/>
      <c r="B129" s="437"/>
      <c r="C129" s="436"/>
      <c r="D129" s="436"/>
      <c r="E129" s="439" t="s">
        <v>100</v>
      </c>
      <c r="F129" s="422"/>
      <c r="G129" s="177"/>
      <c r="H129" s="90"/>
      <c r="I129" s="91"/>
      <c r="J129" s="91"/>
      <c r="K129" s="92"/>
      <c r="L129" s="92"/>
      <c r="M129" s="93">
        <f>SUM(H129+I129+J129+(36*(K129+L129)))</f>
        <v>0</v>
      </c>
      <c r="N129" s="67"/>
      <c r="O129" s="65"/>
      <c r="P129" s="65"/>
      <c r="Q129" s="66"/>
      <c r="R129" s="66"/>
      <c r="S129" s="89">
        <f>SUM(N129+O129+P129+(60*(Q129+R129)))</f>
        <v>0</v>
      </c>
      <c r="T129" s="90"/>
      <c r="U129" s="91"/>
      <c r="V129" s="91"/>
      <c r="W129" s="92"/>
      <c r="X129" s="92"/>
      <c r="Y129" s="93">
        <f>SUM(T129+U129+V129+(120*(W129+X129)))</f>
        <v>0</v>
      </c>
      <c r="Z129" s="90"/>
      <c r="AA129" s="91"/>
      <c r="AB129" s="91"/>
      <c r="AC129" s="92"/>
      <c r="AD129" s="92"/>
      <c r="AE129" s="103">
        <f>SUM(Z129+AA129+AB129+(240*(AC129+AD129)))</f>
        <v>0</v>
      </c>
      <c r="AF129" s="423"/>
    </row>
    <row r="130" spans="1:32" ht="26" customHeight="1" x14ac:dyDescent="0.2">
      <c r="A130" s="471"/>
      <c r="B130" s="437"/>
      <c r="C130" s="436"/>
      <c r="D130" s="436"/>
      <c r="E130" s="453" t="s">
        <v>102</v>
      </c>
      <c r="F130" s="177"/>
      <c r="G130" s="176"/>
      <c r="H130" s="84"/>
      <c r="I130" s="85"/>
      <c r="J130" s="85"/>
      <c r="K130" s="86"/>
      <c r="L130" s="86"/>
      <c r="M130" s="87">
        <f t="shared" ref="M130:M133" si="68">SUM(H130+I130+J130+(36*(K130+L130)))</f>
        <v>0</v>
      </c>
      <c r="N130" s="59"/>
      <c r="O130" s="60"/>
      <c r="P130" s="60"/>
      <c r="Q130" s="61"/>
      <c r="R130" s="61"/>
      <c r="S130" s="83">
        <f t="shared" ref="S130:S133" si="69">SUM(N130+O130+P130+(60*(Q130+R130)))</f>
        <v>0</v>
      </c>
      <c r="T130" s="59"/>
      <c r="U130" s="60"/>
      <c r="V130" s="60"/>
      <c r="W130" s="61"/>
      <c r="X130" s="61"/>
      <c r="Y130" s="83">
        <f t="shared" ref="Y130:Y133" si="70">SUM(T130+U130+V130+(120*(W130+X130)))</f>
        <v>0</v>
      </c>
      <c r="Z130" s="59"/>
      <c r="AA130" s="60"/>
      <c r="AB130" s="60"/>
      <c r="AC130" s="61"/>
      <c r="AD130" s="61"/>
      <c r="AE130" s="123">
        <f t="shared" ref="AE130:AE133" si="71">SUM(Z130+AA130+AB130+(240*(AC130+AD130)))</f>
        <v>0</v>
      </c>
      <c r="AF130" s="423"/>
    </row>
    <row r="131" spans="1:32" ht="26" customHeight="1" thickBot="1" x14ac:dyDescent="0.25">
      <c r="A131" s="471"/>
      <c r="B131" s="437"/>
      <c r="C131" s="436"/>
      <c r="D131" s="442"/>
      <c r="E131" s="454" t="s">
        <v>6</v>
      </c>
      <c r="F131" s="177"/>
      <c r="G131" s="173"/>
      <c r="H131" s="136"/>
      <c r="I131" s="137"/>
      <c r="J131" s="137"/>
      <c r="K131" s="138"/>
      <c r="L131" s="138"/>
      <c r="M131" s="151">
        <f t="shared" si="68"/>
        <v>0</v>
      </c>
      <c r="N131" s="74"/>
      <c r="O131" s="75"/>
      <c r="P131" s="75"/>
      <c r="Q131" s="76"/>
      <c r="R131" s="76"/>
      <c r="S131" s="99">
        <f t="shared" si="69"/>
        <v>0</v>
      </c>
      <c r="T131" s="74"/>
      <c r="U131" s="75"/>
      <c r="V131" s="75"/>
      <c r="W131" s="76"/>
      <c r="X131" s="76"/>
      <c r="Y131" s="99">
        <f t="shared" si="70"/>
        <v>0</v>
      </c>
      <c r="Z131" s="74"/>
      <c r="AA131" s="75"/>
      <c r="AB131" s="75"/>
      <c r="AC131" s="76"/>
      <c r="AD131" s="76"/>
      <c r="AE131" s="102">
        <f t="shared" si="71"/>
        <v>0</v>
      </c>
      <c r="AF131" s="423"/>
    </row>
    <row r="132" spans="1:32" ht="26" customHeight="1" thickTop="1" x14ac:dyDescent="0.2">
      <c r="A132" s="471"/>
      <c r="B132" s="437"/>
      <c r="C132" s="436"/>
      <c r="D132" s="436" t="s">
        <v>320</v>
      </c>
      <c r="E132" s="434" t="s">
        <v>99</v>
      </c>
      <c r="F132" s="435"/>
      <c r="G132" s="179"/>
      <c r="H132" s="164"/>
      <c r="I132" s="165"/>
      <c r="J132" s="165"/>
      <c r="K132" s="166"/>
      <c r="L132" s="166"/>
      <c r="M132" s="167">
        <f t="shared" si="68"/>
        <v>0</v>
      </c>
      <c r="N132" s="168"/>
      <c r="O132" s="169"/>
      <c r="P132" s="169"/>
      <c r="Q132" s="170"/>
      <c r="R132" s="170"/>
      <c r="S132" s="171">
        <f t="shared" si="69"/>
        <v>0</v>
      </c>
      <c r="T132" s="164"/>
      <c r="U132" s="165"/>
      <c r="V132" s="165"/>
      <c r="W132" s="166"/>
      <c r="X132" s="166"/>
      <c r="Y132" s="167">
        <f t="shared" si="70"/>
        <v>0</v>
      </c>
      <c r="Z132" s="164"/>
      <c r="AA132" s="165"/>
      <c r="AB132" s="165"/>
      <c r="AC132" s="166"/>
      <c r="AD132" s="166"/>
      <c r="AE132" s="186">
        <f t="shared" si="71"/>
        <v>0</v>
      </c>
      <c r="AF132" s="423"/>
    </row>
    <row r="133" spans="1:32" ht="26" customHeight="1" x14ac:dyDescent="0.2">
      <c r="A133" s="471"/>
      <c r="B133" s="437"/>
      <c r="C133" s="436"/>
      <c r="D133" s="436"/>
      <c r="E133" s="439" t="s">
        <v>100</v>
      </c>
      <c r="F133" s="422"/>
      <c r="G133" s="177"/>
      <c r="H133" s="90"/>
      <c r="I133" s="91"/>
      <c r="J133" s="91"/>
      <c r="K133" s="92"/>
      <c r="L133" s="92"/>
      <c r="M133" s="93">
        <f t="shared" si="68"/>
        <v>0</v>
      </c>
      <c r="N133" s="67"/>
      <c r="O133" s="65"/>
      <c r="P133" s="65"/>
      <c r="Q133" s="66"/>
      <c r="R133" s="66"/>
      <c r="S133" s="89">
        <f t="shared" si="69"/>
        <v>0</v>
      </c>
      <c r="T133" s="90"/>
      <c r="U133" s="91"/>
      <c r="V133" s="91"/>
      <c r="W133" s="92"/>
      <c r="X133" s="92"/>
      <c r="Y133" s="93">
        <f t="shared" si="70"/>
        <v>0</v>
      </c>
      <c r="Z133" s="90"/>
      <c r="AA133" s="91"/>
      <c r="AB133" s="91"/>
      <c r="AC133" s="92"/>
      <c r="AD133" s="92"/>
      <c r="AE133" s="103">
        <f t="shared" si="71"/>
        <v>0</v>
      </c>
      <c r="AF133" s="423"/>
    </row>
    <row r="134" spans="1:32" ht="26" customHeight="1" x14ac:dyDescent="0.2">
      <c r="A134" s="471"/>
      <c r="B134" s="437"/>
      <c r="C134" s="436"/>
      <c r="D134" s="436"/>
      <c r="E134" s="453" t="s">
        <v>102</v>
      </c>
      <c r="F134" s="177"/>
      <c r="G134" s="176"/>
      <c r="H134" s="84"/>
      <c r="I134" s="85"/>
      <c r="J134" s="85"/>
      <c r="K134" s="86"/>
      <c r="L134" s="86"/>
      <c r="M134" s="87">
        <f>SUM(H134+I134+J134+(36*(K134+L134)))</f>
        <v>0</v>
      </c>
      <c r="N134" s="59"/>
      <c r="O134" s="60"/>
      <c r="P134" s="60"/>
      <c r="Q134" s="61"/>
      <c r="R134" s="61"/>
      <c r="S134" s="83">
        <f>SUM(N134+O134+P134+(60*(Q134+R134)))</f>
        <v>0</v>
      </c>
      <c r="T134" s="59"/>
      <c r="U134" s="60"/>
      <c r="V134" s="60"/>
      <c r="W134" s="61"/>
      <c r="X134" s="61"/>
      <c r="Y134" s="83">
        <f>SUM(T134+U134+V134+(120*(W134+X134)))</f>
        <v>0</v>
      </c>
      <c r="Z134" s="59"/>
      <c r="AA134" s="60"/>
      <c r="AB134" s="60"/>
      <c r="AC134" s="61"/>
      <c r="AD134" s="61"/>
      <c r="AE134" s="123">
        <f>SUM(Z134+AA134+AB134+(240*(AC134+AD134)))</f>
        <v>0</v>
      </c>
      <c r="AF134" s="423"/>
    </row>
    <row r="135" spans="1:32" ht="27" customHeight="1" thickBot="1" x14ac:dyDescent="0.25">
      <c r="A135" s="472"/>
      <c r="B135" s="420"/>
      <c r="C135" s="419"/>
      <c r="D135" s="419"/>
      <c r="E135" s="456" t="s">
        <v>6</v>
      </c>
      <c r="F135" s="177"/>
      <c r="G135" s="175"/>
      <c r="H135" s="119"/>
      <c r="I135" s="120"/>
      <c r="J135" s="120"/>
      <c r="K135" s="121"/>
      <c r="L135" s="121"/>
      <c r="M135" s="124">
        <f>SUM(H135+I135+J135+(36*(K135+L135)))</f>
        <v>0</v>
      </c>
      <c r="N135" s="62"/>
      <c r="O135" s="63"/>
      <c r="P135" s="63"/>
      <c r="Q135" s="64"/>
      <c r="R135" s="64"/>
      <c r="S135" s="88">
        <f>SUM(N135+O135+P135+(60*(Q135+R135)))</f>
        <v>0</v>
      </c>
      <c r="T135" s="62"/>
      <c r="U135" s="63"/>
      <c r="V135" s="63"/>
      <c r="W135" s="64"/>
      <c r="X135" s="64"/>
      <c r="Y135" s="88">
        <f>SUM(T135+U135+V135+(120*(W135+X135)))</f>
        <v>0</v>
      </c>
      <c r="Z135" s="62"/>
      <c r="AA135" s="63"/>
      <c r="AB135" s="63"/>
      <c r="AC135" s="64"/>
      <c r="AD135" s="64"/>
      <c r="AE135" s="105">
        <f>SUM(Z135+AA135+AB135+(240*(AC135+AD135)))</f>
        <v>0</v>
      </c>
      <c r="AF135" s="450"/>
    </row>
    <row r="136" spans="1:32" ht="26" customHeight="1" thickTop="1" x14ac:dyDescent="0.2">
      <c r="A136" s="470" t="s">
        <v>309</v>
      </c>
      <c r="B136" s="415">
        <v>46569</v>
      </c>
      <c r="C136" s="414">
        <v>100</v>
      </c>
      <c r="D136" s="414" t="s">
        <v>186</v>
      </c>
      <c r="E136" s="434" t="s">
        <v>99</v>
      </c>
      <c r="F136" s="435"/>
      <c r="G136" s="172"/>
      <c r="H136" s="79"/>
      <c r="I136" s="80"/>
      <c r="J136" s="80"/>
      <c r="K136" s="81"/>
      <c r="L136" s="81"/>
      <c r="M136" s="82">
        <f t="shared" si="64"/>
        <v>0</v>
      </c>
      <c r="N136" s="68"/>
      <c r="O136" s="69"/>
      <c r="P136" s="69"/>
      <c r="Q136" s="70"/>
      <c r="R136" s="70"/>
      <c r="S136" s="78">
        <f t="shared" si="65"/>
        <v>0</v>
      </c>
      <c r="T136" s="79"/>
      <c r="U136" s="80"/>
      <c r="V136" s="80"/>
      <c r="W136" s="81"/>
      <c r="X136" s="81"/>
      <c r="Y136" s="82">
        <f t="shared" si="66"/>
        <v>0</v>
      </c>
      <c r="Z136" s="79"/>
      <c r="AA136" s="80"/>
      <c r="AB136" s="80"/>
      <c r="AC136" s="81"/>
      <c r="AD136" s="81"/>
      <c r="AE136" s="104">
        <f t="shared" si="67"/>
        <v>0</v>
      </c>
      <c r="AF136" s="418" t="str">
        <f>A136</f>
        <v>Lincoln Middle School
1001 Lehigh Ave, Lancaster, PA 17602-2450</v>
      </c>
    </row>
    <row r="137" spans="1:32" ht="26" customHeight="1" x14ac:dyDescent="0.2">
      <c r="A137" s="471"/>
      <c r="B137" s="437"/>
      <c r="C137" s="436"/>
      <c r="D137" s="436"/>
      <c r="E137" s="439" t="s">
        <v>100</v>
      </c>
      <c r="F137" s="422"/>
      <c r="G137" s="177"/>
      <c r="H137" s="90"/>
      <c r="I137" s="91"/>
      <c r="J137" s="91"/>
      <c r="K137" s="92"/>
      <c r="L137" s="92"/>
      <c r="M137" s="93">
        <f t="shared" si="64"/>
        <v>0</v>
      </c>
      <c r="N137" s="67"/>
      <c r="O137" s="65"/>
      <c r="P137" s="65"/>
      <c r="Q137" s="66"/>
      <c r="R137" s="66"/>
      <c r="S137" s="89">
        <f t="shared" si="65"/>
        <v>0</v>
      </c>
      <c r="T137" s="90"/>
      <c r="U137" s="91"/>
      <c r="V137" s="91"/>
      <c r="W137" s="92"/>
      <c r="X137" s="92"/>
      <c r="Y137" s="93">
        <f t="shared" si="66"/>
        <v>0</v>
      </c>
      <c r="Z137" s="90"/>
      <c r="AA137" s="91"/>
      <c r="AB137" s="91"/>
      <c r="AC137" s="92"/>
      <c r="AD137" s="92"/>
      <c r="AE137" s="103">
        <f t="shared" si="67"/>
        <v>0</v>
      </c>
      <c r="AF137" s="423"/>
    </row>
    <row r="138" spans="1:32" ht="26" customHeight="1" x14ac:dyDescent="0.2">
      <c r="A138" s="471"/>
      <c r="B138" s="437"/>
      <c r="C138" s="436"/>
      <c r="D138" s="436"/>
      <c r="E138" s="453" t="s">
        <v>102</v>
      </c>
      <c r="F138" s="177"/>
      <c r="G138" s="176"/>
      <c r="H138" s="84"/>
      <c r="I138" s="85"/>
      <c r="J138" s="85"/>
      <c r="K138" s="86"/>
      <c r="L138" s="86"/>
      <c r="M138" s="87">
        <f t="shared" si="64"/>
        <v>0</v>
      </c>
      <c r="N138" s="59"/>
      <c r="O138" s="60"/>
      <c r="P138" s="60"/>
      <c r="Q138" s="61"/>
      <c r="R138" s="61"/>
      <c r="S138" s="83">
        <f t="shared" si="65"/>
        <v>0</v>
      </c>
      <c r="T138" s="59"/>
      <c r="U138" s="60"/>
      <c r="V138" s="60"/>
      <c r="W138" s="61"/>
      <c r="X138" s="61"/>
      <c r="Y138" s="83">
        <f t="shared" si="66"/>
        <v>0</v>
      </c>
      <c r="Z138" s="59"/>
      <c r="AA138" s="60"/>
      <c r="AB138" s="60"/>
      <c r="AC138" s="61"/>
      <c r="AD138" s="61"/>
      <c r="AE138" s="123">
        <f t="shared" si="67"/>
        <v>0</v>
      </c>
      <c r="AF138" s="423"/>
    </row>
    <row r="139" spans="1:32" ht="27" customHeight="1" thickBot="1" x14ac:dyDescent="0.25">
      <c r="A139" s="472"/>
      <c r="B139" s="420"/>
      <c r="C139" s="419"/>
      <c r="D139" s="419"/>
      <c r="E139" s="456" t="s">
        <v>6</v>
      </c>
      <c r="F139" s="181"/>
      <c r="G139" s="175"/>
      <c r="H139" s="119"/>
      <c r="I139" s="120"/>
      <c r="J139" s="120"/>
      <c r="K139" s="121"/>
      <c r="L139" s="121"/>
      <c r="M139" s="124">
        <f t="shared" si="64"/>
        <v>0</v>
      </c>
      <c r="N139" s="62"/>
      <c r="O139" s="63"/>
      <c r="P139" s="63"/>
      <c r="Q139" s="64"/>
      <c r="R139" s="64"/>
      <c r="S139" s="88">
        <f t="shared" si="65"/>
        <v>0</v>
      </c>
      <c r="T139" s="62"/>
      <c r="U139" s="63"/>
      <c r="V139" s="63"/>
      <c r="W139" s="64"/>
      <c r="X139" s="64"/>
      <c r="Y139" s="88">
        <f t="shared" si="66"/>
        <v>0</v>
      </c>
      <c r="Z139" s="62"/>
      <c r="AA139" s="63"/>
      <c r="AB139" s="63"/>
      <c r="AC139" s="64"/>
      <c r="AD139" s="64"/>
      <c r="AE139" s="105">
        <f t="shared" si="67"/>
        <v>0</v>
      </c>
      <c r="AF139" s="450"/>
    </row>
    <row r="140" spans="1:32" ht="26" customHeight="1" thickTop="1" x14ac:dyDescent="0.2">
      <c r="A140" s="470" t="s">
        <v>310</v>
      </c>
      <c r="B140" s="415">
        <v>46569</v>
      </c>
      <c r="C140" s="414">
        <v>100</v>
      </c>
      <c r="D140" s="414" t="s">
        <v>320</v>
      </c>
      <c r="E140" s="434" t="s">
        <v>99</v>
      </c>
      <c r="F140" s="435"/>
      <c r="G140" s="172"/>
      <c r="H140" s="79"/>
      <c r="I140" s="80"/>
      <c r="J140" s="80"/>
      <c r="K140" s="81"/>
      <c r="L140" s="81"/>
      <c r="M140" s="82">
        <f>SUM(H140+I140+J140+(36*(K140+L140)))</f>
        <v>0</v>
      </c>
      <c r="N140" s="68"/>
      <c r="O140" s="69"/>
      <c r="P140" s="69"/>
      <c r="Q140" s="70"/>
      <c r="R140" s="70"/>
      <c r="S140" s="78">
        <f>SUM(N140+O140+P140+(60*(Q140+R140)))</f>
        <v>0</v>
      </c>
      <c r="T140" s="79"/>
      <c r="U140" s="80"/>
      <c r="V140" s="80"/>
      <c r="W140" s="81"/>
      <c r="X140" s="81"/>
      <c r="Y140" s="82">
        <f>SUM(T140+U140+V140+(120*(W140+X140)))</f>
        <v>0</v>
      </c>
      <c r="Z140" s="79"/>
      <c r="AA140" s="80"/>
      <c r="AB140" s="80"/>
      <c r="AC140" s="81"/>
      <c r="AD140" s="81"/>
      <c r="AE140" s="104">
        <f>SUM(Z140+AA140+AB140+(240*(AC140+AD140)))</f>
        <v>0</v>
      </c>
      <c r="AF140" s="418" t="str">
        <f>A140</f>
        <v>McCaskey East High School
1051 Lehigh Ave, Lancaster, PA 17602</v>
      </c>
    </row>
    <row r="141" spans="1:32" ht="26" customHeight="1" x14ac:dyDescent="0.2">
      <c r="A141" s="471"/>
      <c r="B141" s="437"/>
      <c r="C141" s="436"/>
      <c r="D141" s="436"/>
      <c r="E141" s="439" t="s">
        <v>100</v>
      </c>
      <c r="F141" s="422"/>
      <c r="G141" s="177"/>
      <c r="H141" s="90"/>
      <c r="I141" s="91"/>
      <c r="J141" s="91"/>
      <c r="K141" s="92"/>
      <c r="L141" s="92"/>
      <c r="M141" s="93">
        <f>SUM(H141+I141+J141+(36*(K141+L141)))</f>
        <v>0</v>
      </c>
      <c r="N141" s="67"/>
      <c r="O141" s="65"/>
      <c r="P141" s="65"/>
      <c r="Q141" s="66"/>
      <c r="R141" s="66"/>
      <c r="S141" s="89">
        <f>SUM(N141+O141+P141+(60*(Q141+R141)))</f>
        <v>0</v>
      </c>
      <c r="T141" s="90"/>
      <c r="U141" s="91"/>
      <c r="V141" s="91"/>
      <c r="W141" s="92"/>
      <c r="X141" s="92"/>
      <c r="Y141" s="93">
        <f>SUM(T141+U141+V141+(120*(W141+X141)))</f>
        <v>0</v>
      </c>
      <c r="Z141" s="90"/>
      <c r="AA141" s="91"/>
      <c r="AB141" s="91"/>
      <c r="AC141" s="92"/>
      <c r="AD141" s="92"/>
      <c r="AE141" s="103">
        <f>SUM(Z141+AA141+AB141+(240*(AC141+AD141)))</f>
        <v>0</v>
      </c>
      <c r="AF141" s="423"/>
    </row>
    <row r="142" spans="1:32" ht="26" customHeight="1" x14ac:dyDescent="0.2">
      <c r="A142" s="471"/>
      <c r="B142" s="437"/>
      <c r="C142" s="436"/>
      <c r="D142" s="436"/>
      <c r="E142" s="453" t="s">
        <v>102</v>
      </c>
      <c r="F142" s="177"/>
      <c r="G142" s="176"/>
      <c r="H142" s="84"/>
      <c r="I142" s="85"/>
      <c r="J142" s="85"/>
      <c r="K142" s="86"/>
      <c r="L142" s="86"/>
      <c r="M142" s="87">
        <f>SUM(H142+I142+J142+(36*(K142+L142)))</f>
        <v>0</v>
      </c>
      <c r="N142" s="59"/>
      <c r="O142" s="60"/>
      <c r="P142" s="60"/>
      <c r="Q142" s="61"/>
      <c r="R142" s="61"/>
      <c r="S142" s="83">
        <f>SUM(N142+O142+P142+(60*(Q142+R142)))</f>
        <v>0</v>
      </c>
      <c r="T142" s="59"/>
      <c r="U142" s="60"/>
      <c r="V142" s="60"/>
      <c r="W142" s="61"/>
      <c r="X142" s="61"/>
      <c r="Y142" s="83">
        <f>SUM(T142+U142+V142+(120*(W142+X142)))</f>
        <v>0</v>
      </c>
      <c r="Z142" s="59"/>
      <c r="AA142" s="60"/>
      <c r="AB142" s="60"/>
      <c r="AC142" s="61"/>
      <c r="AD142" s="61"/>
      <c r="AE142" s="123">
        <f>SUM(Z142+AA142+AB142+(240*(AC142+AD142)))</f>
        <v>0</v>
      </c>
      <c r="AF142" s="423"/>
    </row>
    <row r="143" spans="1:32" ht="27" customHeight="1" thickBot="1" x14ac:dyDescent="0.25">
      <c r="A143" s="472"/>
      <c r="B143" s="420"/>
      <c r="C143" s="419"/>
      <c r="D143" s="419"/>
      <c r="E143" s="456" t="s">
        <v>6</v>
      </c>
      <c r="F143" s="181"/>
      <c r="G143" s="175"/>
      <c r="H143" s="119"/>
      <c r="I143" s="120"/>
      <c r="J143" s="120"/>
      <c r="K143" s="121"/>
      <c r="L143" s="121"/>
      <c r="M143" s="124">
        <f>SUM(H143+I143+J143+(36*(K143+L143)))</f>
        <v>0</v>
      </c>
      <c r="N143" s="62"/>
      <c r="O143" s="63"/>
      <c r="P143" s="63"/>
      <c r="Q143" s="64"/>
      <c r="R143" s="64"/>
      <c r="S143" s="88">
        <f>SUM(N143+O143+P143+(60*(Q143+R143)))</f>
        <v>0</v>
      </c>
      <c r="T143" s="62"/>
      <c r="U143" s="63"/>
      <c r="V143" s="63"/>
      <c r="W143" s="64"/>
      <c r="X143" s="64"/>
      <c r="Y143" s="88">
        <f>SUM(T143+U143+V143+(120*(W143+X143)))</f>
        <v>0</v>
      </c>
      <c r="Z143" s="62"/>
      <c r="AA143" s="63"/>
      <c r="AB143" s="63"/>
      <c r="AC143" s="64"/>
      <c r="AD143" s="64"/>
      <c r="AE143" s="105">
        <f>SUM(Z143+AA143+AB143+(240*(AC143+AD143)))</f>
        <v>0</v>
      </c>
      <c r="AF143" s="450"/>
    </row>
    <row r="144" spans="1:32" ht="26" customHeight="1" thickTop="1" x14ac:dyDescent="0.2">
      <c r="A144" s="470" t="s">
        <v>312</v>
      </c>
      <c r="B144" s="415">
        <v>46569</v>
      </c>
      <c r="C144" s="414">
        <v>100</v>
      </c>
      <c r="D144" s="414" t="s">
        <v>324</v>
      </c>
      <c r="E144" s="434" t="s">
        <v>99</v>
      </c>
      <c r="F144" s="435"/>
      <c r="G144" s="172"/>
      <c r="H144" s="79"/>
      <c r="I144" s="80"/>
      <c r="J144" s="80"/>
      <c r="K144" s="81"/>
      <c r="L144" s="81"/>
      <c r="M144" s="82">
        <f t="shared" ref="M144:M147" si="72">SUM(H144+I144+J144+(36*(K144+L144)))</f>
        <v>0</v>
      </c>
      <c r="N144" s="68"/>
      <c r="O144" s="69"/>
      <c r="P144" s="69"/>
      <c r="Q144" s="70"/>
      <c r="R144" s="70"/>
      <c r="S144" s="78">
        <f t="shared" ref="S144:S147" si="73">SUM(N144+O144+P144+(60*(Q144+R144)))</f>
        <v>0</v>
      </c>
      <c r="T144" s="79"/>
      <c r="U144" s="80"/>
      <c r="V144" s="80"/>
      <c r="W144" s="81"/>
      <c r="X144" s="81"/>
      <c r="Y144" s="82">
        <f t="shared" ref="Y144:Y147" si="74">SUM(T144+U144+V144+(120*(W144+X144)))</f>
        <v>0</v>
      </c>
      <c r="Z144" s="79"/>
      <c r="AA144" s="80"/>
      <c r="AB144" s="80"/>
      <c r="AC144" s="81"/>
      <c r="AD144" s="81"/>
      <c r="AE144" s="104">
        <f t="shared" ref="AE144:AE147" si="75">SUM(Z144+AA144+AB144+(240*(AC144+AD144)))</f>
        <v>0</v>
      </c>
      <c r="AF144" s="418" t="str">
        <f>A144</f>
        <v>Reynolds Middle School
605 West Walnut Street, Lancaster, PA 17603</v>
      </c>
    </row>
    <row r="145" spans="1:32" ht="26" customHeight="1" x14ac:dyDescent="0.2">
      <c r="A145" s="471"/>
      <c r="B145" s="437"/>
      <c r="C145" s="436"/>
      <c r="D145" s="436"/>
      <c r="E145" s="439" t="s">
        <v>100</v>
      </c>
      <c r="F145" s="422"/>
      <c r="G145" s="177"/>
      <c r="H145" s="90"/>
      <c r="I145" s="91"/>
      <c r="J145" s="91"/>
      <c r="K145" s="92"/>
      <c r="L145" s="92"/>
      <c r="M145" s="93">
        <f t="shared" si="72"/>
        <v>0</v>
      </c>
      <c r="N145" s="67"/>
      <c r="O145" s="65"/>
      <c r="P145" s="65"/>
      <c r="Q145" s="66"/>
      <c r="R145" s="66"/>
      <c r="S145" s="89">
        <f t="shared" si="73"/>
        <v>0</v>
      </c>
      <c r="T145" s="90"/>
      <c r="U145" s="91"/>
      <c r="V145" s="91"/>
      <c r="W145" s="92"/>
      <c r="X145" s="92"/>
      <c r="Y145" s="93">
        <f t="shared" si="74"/>
        <v>0</v>
      </c>
      <c r="Z145" s="90"/>
      <c r="AA145" s="91"/>
      <c r="AB145" s="91"/>
      <c r="AC145" s="92"/>
      <c r="AD145" s="92"/>
      <c r="AE145" s="103">
        <f t="shared" si="75"/>
        <v>0</v>
      </c>
      <c r="AF145" s="423"/>
    </row>
    <row r="146" spans="1:32" ht="26" customHeight="1" x14ac:dyDescent="0.2">
      <c r="A146" s="471"/>
      <c r="B146" s="437"/>
      <c r="C146" s="436"/>
      <c r="D146" s="436"/>
      <c r="E146" s="453" t="s">
        <v>102</v>
      </c>
      <c r="F146" s="177"/>
      <c r="G146" s="176"/>
      <c r="H146" s="84"/>
      <c r="I146" s="85"/>
      <c r="J146" s="85"/>
      <c r="K146" s="86"/>
      <c r="L146" s="86"/>
      <c r="M146" s="87">
        <f t="shared" si="72"/>
        <v>0</v>
      </c>
      <c r="N146" s="59"/>
      <c r="O146" s="60"/>
      <c r="P146" s="60"/>
      <c r="Q146" s="61"/>
      <c r="R146" s="61"/>
      <c r="S146" s="83">
        <f t="shared" si="73"/>
        <v>0</v>
      </c>
      <c r="T146" s="59"/>
      <c r="U146" s="60"/>
      <c r="V146" s="60"/>
      <c r="W146" s="61"/>
      <c r="X146" s="61"/>
      <c r="Y146" s="83">
        <f t="shared" si="74"/>
        <v>0</v>
      </c>
      <c r="Z146" s="59"/>
      <c r="AA146" s="60"/>
      <c r="AB146" s="60"/>
      <c r="AC146" s="61"/>
      <c r="AD146" s="61"/>
      <c r="AE146" s="123">
        <f t="shared" si="75"/>
        <v>0</v>
      </c>
      <c r="AF146" s="423"/>
    </row>
    <row r="147" spans="1:32" ht="27" customHeight="1" thickBot="1" x14ac:dyDescent="0.25">
      <c r="A147" s="472"/>
      <c r="B147" s="420"/>
      <c r="C147" s="419"/>
      <c r="D147" s="419"/>
      <c r="E147" s="456" t="s">
        <v>6</v>
      </c>
      <c r="F147" s="177"/>
      <c r="G147" s="175"/>
      <c r="H147" s="119"/>
      <c r="I147" s="120"/>
      <c r="J147" s="120"/>
      <c r="K147" s="121"/>
      <c r="L147" s="121"/>
      <c r="M147" s="124">
        <f t="shared" si="72"/>
        <v>0</v>
      </c>
      <c r="N147" s="62"/>
      <c r="O147" s="63"/>
      <c r="P147" s="63"/>
      <c r="Q147" s="64"/>
      <c r="R147" s="64"/>
      <c r="S147" s="88">
        <f t="shared" si="73"/>
        <v>0</v>
      </c>
      <c r="T147" s="62"/>
      <c r="U147" s="63"/>
      <c r="V147" s="63"/>
      <c r="W147" s="64"/>
      <c r="X147" s="64"/>
      <c r="Y147" s="88">
        <f t="shared" si="74"/>
        <v>0</v>
      </c>
      <c r="Z147" s="62"/>
      <c r="AA147" s="63"/>
      <c r="AB147" s="63"/>
      <c r="AC147" s="64"/>
      <c r="AD147" s="64"/>
      <c r="AE147" s="105">
        <f t="shared" si="75"/>
        <v>0</v>
      </c>
      <c r="AF147" s="450"/>
    </row>
    <row r="148" spans="1:32" ht="26" customHeight="1" thickTop="1" x14ac:dyDescent="0.2">
      <c r="A148" s="470" t="s">
        <v>314</v>
      </c>
      <c r="B148" s="415">
        <v>46569</v>
      </c>
      <c r="C148" s="414">
        <v>100</v>
      </c>
      <c r="D148" s="414" t="s">
        <v>186</v>
      </c>
      <c r="E148" s="434" t="s">
        <v>99</v>
      </c>
      <c r="F148" s="435"/>
      <c r="G148" s="172"/>
      <c r="H148" s="79"/>
      <c r="I148" s="80"/>
      <c r="J148" s="80"/>
      <c r="K148" s="81"/>
      <c r="L148" s="81"/>
      <c r="M148" s="82">
        <f>SUM(H148+I148+J148+(36*(K148+L148)))</f>
        <v>0</v>
      </c>
      <c r="N148" s="68"/>
      <c r="O148" s="69"/>
      <c r="P148" s="69"/>
      <c r="Q148" s="70"/>
      <c r="R148" s="70"/>
      <c r="S148" s="78">
        <f>SUM(N148+O148+P148+(60*(Q148+R148)))</f>
        <v>0</v>
      </c>
      <c r="T148" s="79"/>
      <c r="U148" s="80"/>
      <c r="V148" s="80"/>
      <c r="W148" s="81"/>
      <c r="X148" s="81"/>
      <c r="Y148" s="82">
        <f>SUM(T148+U148+V148+(120*(W148+X148)))</f>
        <v>0</v>
      </c>
      <c r="Z148" s="79"/>
      <c r="AA148" s="80"/>
      <c r="AB148" s="80"/>
      <c r="AC148" s="81"/>
      <c r="AD148" s="81"/>
      <c r="AE148" s="104">
        <f>SUM(Z148+AA148+AB148+(240*(AC148+AD148)))</f>
        <v>0</v>
      </c>
      <c r="AF148" s="418" t="str">
        <f>A148</f>
        <v>Smith-Wade El School (fka Buchanan)
910 Hamilton Park Drive, Lancaster, PA 17603</v>
      </c>
    </row>
    <row r="149" spans="1:32" ht="26" customHeight="1" x14ac:dyDescent="0.2">
      <c r="A149" s="471"/>
      <c r="B149" s="437"/>
      <c r="C149" s="436"/>
      <c r="D149" s="436"/>
      <c r="E149" s="439" t="s">
        <v>100</v>
      </c>
      <c r="F149" s="422"/>
      <c r="G149" s="177"/>
      <c r="H149" s="90"/>
      <c r="I149" s="91"/>
      <c r="J149" s="91"/>
      <c r="K149" s="92"/>
      <c r="L149" s="92"/>
      <c r="M149" s="93">
        <f>SUM(H149+I149+J149+(36*(K149+L149)))</f>
        <v>0</v>
      </c>
      <c r="N149" s="67"/>
      <c r="O149" s="65"/>
      <c r="P149" s="65"/>
      <c r="Q149" s="66"/>
      <c r="R149" s="66"/>
      <c r="S149" s="89">
        <f>SUM(N149+O149+P149+(60*(Q149+R149)))</f>
        <v>0</v>
      </c>
      <c r="T149" s="90"/>
      <c r="U149" s="91"/>
      <c r="V149" s="91"/>
      <c r="W149" s="92"/>
      <c r="X149" s="92"/>
      <c r="Y149" s="93">
        <f>SUM(T149+U149+V149+(120*(W149+X149)))</f>
        <v>0</v>
      </c>
      <c r="Z149" s="90"/>
      <c r="AA149" s="91"/>
      <c r="AB149" s="91"/>
      <c r="AC149" s="92"/>
      <c r="AD149" s="92"/>
      <c r="AE149" s="103">
        <f>SUM(Z149+AA149+AB149+(240*(AC149+AD149)))</f>
        <v>0</v>
      </c>
      <c r="AF149" s="423"/>
    </row>
    <row r="150" spans="1:32" ht="26" customHeight="1" x14ac:dyDescent="0.2">
      <c r="A150" s="471"/>
      <c r="B150" s="437"/>
      <c r="C150" s="436"/>
      <c r="D150" s="436"/>
      <c r="E150" s="453" t="s">
        <v>102</v>
      </c>
      <c r="F150" s="177"/>
      <c r="G150" s="176"/>
      <c r="H150" s="84"/>
      <c r="I150" s="85"/>
      <c r="J150" s="85"/>
      <c r="K150" s="86"/>
      <c r="L150" s="86"/>
      <c r="M150" s="87">
        <f t="shared" ref="M150:M153" si="76">SUM(H150+I150+J150+(36*(K150+L150)))</f>
        <v>0</v>
      </c>
      <c r="N150" s="59"/>
      <c r="O150" s="60"/>
      <c r="P150" s="60"/>
      <c r="Q150" s="61"/>
      <c r="R150" s="61"/>
      <c r="S150" s="83">
        <f t="shared" ref="S150:S153" si="77">SUM(N150+O150+P150+(60*(Q150+R150)))</f>
        <v>0</v>
      </c>
      <c r="T150" s="59"/>
      <c r="U150" s="60"/>
      <c r="V150" s="60"/>
      <c r="W150" s="61"/>
      <c r="X150" s="61"/>
      <c r="Y150" s="83">
        <f t="shared" ref="Y150:Y153" si="78">SUM(T150+U150+V150+(120*(W150+X150)))</f>
        <v>0</v>
      </c>
      <c r="Z150" s="59"/>
      <c r="AA150" s="60"/>
      <c r="AB150" s="60"/>
      <c r="AC150" s="61"/>
      <c r="AD150" s="61"/>
      <c r="AE150" s="123">
        <f t="shared" ref="AE150:AE153" si="79">SUM(Z150+AA150+AB150+(240*(AC150+AD150)))</f>
        <v>0</v>
      </c>
      <c r="AF150" s="423"/>
    </row>
    <row r="151" spans="1:32" ht="26" customHeight="1" thickBot="1" x14ac:dyDescent="0.25">
      <c r="A151" s="471"/>
      <c r="B151" s="437"/>
      <c r="C151" s="436"/>
      <c r="D151" s="442"/>
      <c r="E151" s="454" t="s">
        <v>6</v>
      </c>
      <c r="F151" s="177"/>
      <c r="G151" s="173"/>
      <c r="H151" s="136"/>
      <c r="I151" s="137"/>
      <c r="J151" s="137"/>
      <c r="K151" s="138"/>
      <c r="L151" s="138"/>
      <c r="M151" s="151">
        <f t="shared" si="76"/>
        <v>0</v>
      </c>
      <c r="N151" s="74"/>
      <c r="O151" s="75"/>
      <c r="P151" s="75"/>
      <c r="Q151" s="76"/>
      <c r="R151" s="76"/>
      <c r="S151" s="99">
        <f t="shared" si="77"/>
        <v>0</v>
      </c>
      <c r="T151" s="74"/>
      <c r="U151" s="75"/>
      <c r="V151" s="75"/>
      <c r="W151" s="76"/>
      <c r="X151" s="76"/>
      <c r="Y151" s="99">
        <f t="shared" si="78"/>
        <v>0</v>
      </c>
      <c r="Z151" s="74"/>
      <c r="AA151" s="75"/>
      <c r="AB151" s="75"/>
      <c r="AC151" s="76"/>
      <c r="AD151" s="76"/>
      <c r="AE151" s="102">
        <f t="shared" si="79"/>
        <v>0</v>
      </c>
      <c r="AF151" s="423"/>
    </row>
    <row r="152" spans="1:32" ht="26" customHeight="1" thickTop="1" x14ac:dyDescent="0.2">
      <c r="A152" s="471"/>
      <c r="B152" s="437"/>
      <c r="C152" s="436"/>
      <c r="D152" s="436" t="s">
        <v>184</v>
      </c>
      <c r="E152" s="434" t="s">
        <v>99</v>
      </c>
      <c r="F152" s="435"/>
      <c r="G152" s="179"/>
      <c r="H152" s="164"/>
      <c r="I152" s="165"/>
      <c r="J152" s="165"/>
      <c r="K152" s="166"/>
      <c r="L152" s="166"/>
      <c r="M152" s="167">
        <f t="shared" si="76"/>
        <v>0</v>
      </c>
      <c r="N152" s="168"/>
      <c r="O152" s="169"/>
      <c r="P152" s="169"/>
      <c r="Q152" s="170"/>
      <c r="R152" s="170"/>
      <c r="S152" s="171">
        <f t="shared" si="77"/>
        <v>0</v>
      </c>
      <c r="T152" s="164"/>
      <c r="U152" s="165"/>
      <c r="V152" s="165"/>
      <c r="W152" s="166"/>
      <c r="X152" s="166"/>
      <c r="Y152" s="167">
        <f t="shared" si="78"/>
        <v>0</v>
      </c>
      <c r="Z152" s="164"/>
      <c r="AA152" s="165"/>
      <c r="AB152" s="165"/>
      <c r="AC152" s="166"/>
      <c r="AD152" s="166"/>
      <c r="AE152" s="186">
        <f t="shared" si="79"/>
        <v>0</v>
      </c>
      <c r="AF152" s="423"/>
    </row>
    <row r="153" spans="1:32" ht="26" customHeight="1" x14ac:dyDescent="0.2">
      <c r="A153" s="471"/>
      <c r="B153" s="437"/>
      <c r="C153" s="436"/>
      <c r="D153" s="436"/>
      <c r="E153" s="439" t="s">
        <v>100</v>
      </c>
      <c r="F153" s="422"/>
      <c r="G153" s="177"/>
      <c r="H153" s="90"/>
      <c r="I153" s="91"/>
      <c r="J153" s="91"/>
      <c r="K153" s="92"/>
      <c r="L153" s="92"/>
      <c r="M153" s="93">
        <f t="shared" si="76"/>
        <v>0</v>
      </c>
      <c r="N153" s="67"/>
      <c r="O153" s="65"/>
      <c r="P153" s="65"/>
      <c r="Q153" s="66"/>
      <c r="R153" s="66"/>
      <c r="S153" s="89">
        <f t="shared" si="77"/>
        <v>0</v>
      </c>
      <c r="T153" s="90"/>
      <c r="U153" s="91"/>
      <c r="V153" s="91"/>
      <c r="W153" s="92"/>
      <c r="X153" s="92"/>
      <c r="Y153" s="93">
        <f t="shared" si="78"/>
        <v>0</v>
      </c>
      <c r="Z153" s="90"/>
      <c r="AA153" s="91"/>
      <c r="AB153" s="91"/>
      <c r="AC153" s="92"/>
      <c r="AD153" s="92"/>
      <c r="AE153" s="103">
        <f t="shared" si="79"/>
        <v>0</v>
      </c>
      <c r="AF153" s="423"/>
    </row>
    <row r="154" spans="1:32" ht="26" customHeight="1" x14ac:dyDescent="0.2">
      <c r="A154" s="471"/>
      <c r="B154" s="437"/>
      <c r="C154" s="436"/>
      <c r="D154" s="436"/>
      <c r="E154" s="453" t="s">
        <v>102</v>
      </c>
      <c r="F154" s="177"/>
      <c r="G154" s="176"/>
      <c r="H154" s="84"/>
      <c r="I154" s="85"/>
      <c r="J154" s="85"/>
      <c r="K154" s="86"/>
      <c r="L154" s="86"/>
      <c r="M154" s="87">
        <f>SUM(H154+I154+J154+(36*(K154+L154)))</f>
        <v>0</v>
      </c>
      <c r="N154" s="59"/>
      <c r="O154" s="60"/>
      <c r="P154" s="60"/>
      <c r="Q154" s="61"/>
      <c r="R154" s="61"/>
      <c r="S154" s="83">
        <f>SUM(N154+O154+P154+(60*(Q154+R154)))</f>
        <v>0</v>
      </c>
      <c r="T154" s="59"/>
      <c r="U154" s="60"/>
      <c r="V154" s="60"/>
      <c r="W154" s="61"/>
      <c r="X154" s="61"/>
      <c r="Y154" s="83">
        <f>SUM(T154+U154+V154+(120*(W154+X154)))</f>
        <v>0</v>
      </c>
      <c r="Z154" s="59"/>
      <c r="AA154" s="60"/>
      <c r="AB154" s="60"/>
      <c r="AC154" s="61"/>
      <c r="AD154" s="61"/>
      <c r="AE154" s="123">
        <f>SUM(Z154+AA154+AB154+(240*(AC154+AD154)))</f>
        <v>0</v>
      </c>
      <c r="AF154" s="423"/>
    </row>
    <row r="155" spans="1:32" ht="27" customHeight="1" thickBot="1" x14ac:dyDescent="0.25">
      <c r="A155" s="472"/>
      <c r="B155" s="420"/>
      <c r="C155" s="419"/>
      <c r="D155" s="419"/>
      <c r="E155" s="456" t="s">
        <v>6</v>
      </c>
      <c r="F155" s="177"/>
      <c r="G155" s="175"/>
      <c r="H155" s="119"/>
      <c r="I155" s="120"/>
      <c r="J155" s="120"/>
      <c r="K155" s="121"/>
      <c r="L155" s="121"/>
      <c r="M155" s="124">
        <f>SUM(H155+I155+J155+(36*(K155+L155)))</f>
        <v>0</v>
      </c>
      <c r="N155" s="62"/>
      <c r="O155" s="63"/>
      <c r="P155" s="63"/>
      <c r="Q155" s="64"/>
      <c r="R155" s="64"/>
      <c r="S155" s="88">
        <f>SUM(N155+O155+P155+(60*(Q155+R155)))</f>
        <v>0</v>
      </c>
      <c r="T155" s="62"/>
      <c r="U155" s="63"/>
      <c r="V155" s="63"/>
      <c r="W155" s="64"/>
      <c r="X155" s="64"/>
      <c r="Y155" s="88">
        <f>SUM(T155+U155+V155+(120*(W155+X155)))</f>
        <v>0</v>
      </c>
      <c r="Z155" s="62"/>
      <c r="AA155" s="63"/>
      <c r="AB155" s="63"/>
      <c r="AC155" s="64"/>
      <c r="AD155" s="64"/>
      <c r="AE155" s="105">
        <f>SUM(Z155+AA155+AB155+(240*(AC155+AD155)))</f>
        <v>0</v>
      </c>
      <c r="AF155" s="450"/>
    </row>
    <row r="156" spans="1:32" ht="26" customHeight="1" thickTop="1" x14ac:dyDescent="0.2">
      <c r="A156" s="470" t="s">
        <v>315</v>
      </c>
      <c r="B156" s="415">
        <v>46569</v>
      </c>
      <c r="C156" s="414">
        <v>100</v>
      </c>
      <c r="D156" s="414" t="s">
        <v>319</v>
      </c>
      <c r="E156" s="434" t="s">
        <v>99</v>
      </c>
      <c r="F156" s="435"/>
      <c r="G156" s="172"/>
      <c r="H156" s="79"/>
      <c r="I156" s="80"/>
      <c r="J156" s="80"/>
      <c r="K156" s="81"/>
      <c r="L156" s="81"/>
      <c r="M156" s="82">
        <f t="shared" ref="M156:M159" si="80">SUM(H156+I156+J156+(36*(K156+L156)))</f>
        <v>0</v>
      </c>
      <c r="N156" s="68"/>
      <c r="O156" s="69"/>
      <c r="P156" s="69"/>
      <c r="Q156" s="70"/>
      <c r="R156" s="70"/>
      <c r="S156" s="78">
        <f t="shared" ref="S156:S159" si="81">SUM(N156+O156+P156+(60*(Q156+R156)))</f>
        <v>0</v>
      </c>
      <c r="T156" s="79"/>
      <c r="U156" s="80"/>
      <c r="V156" s="80"/>
      <c r="W156" s="81"/>
      <c r="X156" s="81"/>
      <c r="Y156" s="82">
        <f t="shared" ref="Y156:Y159" si="82">SUM(T156+U156+V156+(120*(W156+X156)))</f>
        <v>0</v>
      </c>
      <c r="Z156" s="79"/>
      <c r="AA156" s="80"/>
      <c r="AB156" s="80"/>
      <c r="AC156" s="81"/>
      <c r="AD156" s="81"/>
      <c r="AE156" s="104">
        <f t="shared" ref="AE156:AE159" si="83">SUM(Z156+AA156+AB156+(240*(AC156+AD156)))</f>
        <v>0</v>
      </c>
      <c r="AF156" s="418" t="str">
        <f>A156</f>
        <v>Washington Elementary School
545 S Ann St, Lancaster, PA 17602-4551</v>
      </c>
    </row>
    <row r="157" spans="1:32" ht="26" customHeight="1" x14ac:dyDescent="0.2">
      <c r="A157" s="471"/>
      <c r="B157" s="437"/>
      <c r="C157" s="436"/>
      <c r="D157" s="436"/>
      <c r="E157" s="439" t="s">
        <v>100</v>
      </c>
      <c r="F157" s="422"/>
      <c r="G157" s="177"/>
      <c r="H157" s="90"/>
      <c r="I157" s="91"/>
      <c r="J157" s="91"/>
      <c r="K157" s="92"/>
      <c r="L157" s="92"/>
      <c r="M157" s="93">
        <f t="shared" si="80"/>
        <v>0</v>
      </c>
      <c r="N157" s="67"/>
      <c r="O157" s="65"/>
      <c r="P157" s="65"/>
      <c r="Q157" s="66"/>
      <c r="R157" s="66"/>
      <c r="S157" s="89">
        <f t="shared" si="81"/>
        <v>0</v>
      </c>
      <c r="T157" s="90"/>
      <c r="U157" s="91"/>
      <c r="V157" s="91"/>
      <c r="W157" s="92"/>
      <c r="X157" s="92"/>
      <c r="Y157" s="93">
        <f t="shared" si="82"/>
        <v>0</v>
      </c>
      <c r="Z157" s="90"/>
      <c r="AA157" s="91"/>
      <c r="AB157" s="91"/>
      <c r="AC157" s="92"/>
      <c r="AD157" s="92"/>
      <c r="AE157" s="103">
        <f t="shared" si="83"/>
        <v>0</v>
      </c>
      <c r="AF157" s="423"/>
    </row>
    <row r="158" spans="1:32" ht="26" customHeight="1" x14ac:dyDescent="0.2">
      <c r="A158" s="471"/>
      <c r="B158" s="437"/>
      <c r="C158" s="436"/>
      <c r="D158" s="436"/>
      <c r="E158" s="453" t="s">
        <v>102</v>
      </c>
      <c r="F158" s="177"/>
      <c r="G158" s="176"/>
      <c r="H158" s="84"/>
      <c r="I158" s="85"/>
      <c r="J158" s="85"/>
      <c r="K158" s="86"/>
      <c r="L158" s="86"/>
      <c r="M158" s="87">
        <f t="shared" si="80"/>
        <v>0</v>
      </c>
      <c r="N158" s="59"/>
      <c r="O158" s="60"/>
      <c r="P158" s="60"/>
      <c r="Q158" s="61"/>
      <c r="R158" s="61"/>
      <c r="S158" s="83">
        <f t="shared" si="81"/>
        <v>0</v>
      </c>
      <c r="T158" s="59"/>
      <c r="U158" s="60"/>
      <c r="V158" s="60"/>
      <c r="W158" s="61"/>
      <c r="X158" s="61"/>
      <c r="Y158" s="83">
        <f t="shared" si="82"/>
        <v>0</v>
      </c>
      <c r="Z158" s="59"/>
      <c r="AA158" s="60"/>
      <c r="AB158" s="60"/>
      <c r="AC158" s="61"/>
      <c r="AD158" s="61"/>
      <c r="AE158" s="123">
        <f t="shared" si="83"/>
        <v>0</v>
      </c>
      <c r="AF158" s="423"/>
    </row>
    <row r="159" spans="1:32" ht="27" customHeight="1" thickBot="1" x14ac:dyDescent="0.25">
      <c r="A159" s="472"/>
      <c r="B159" s="420"/>
      <c r="C159" s="419"/>
      <c r="D159" s="419"/>
      <c r="E159" s="456" t="s">
        <v>6</v>
      </c>
      <c r="F159" s="181"/>
      <c r="G159" s="175"/>
      <c r="H159" s="119"/>
      <c r="I159" s="120"/>
      <c r="J159" s="120"/>
      <c r="K159" s="121"/>
      <c r="L159" s="121"/>
      <c r="M159" s="124">
        <f t="shared" si="80"/>
        <v>0</v>
      </c>
      <c r="N159" s="62"/>
      <c r="O159" s="63"/>
      <c r="P159" s="63"/>
      <c r="Q159" s="64"/>
      <c r="R159" s="64"/>
      <c r="S159" s="88">
        <f t="shared" si="81"/>
        <v>0</v>
      </c>
      <c r="T159" s="62"/>
      <c r="U159" s="63"/>
      <c r="V159" s="63"/>
      <c r="W159" s="64"/>
      <c r="X159" s="64"/>
      <c r="Y159" s="88">
        <f t="shared" si="82"/>
        <v>0</v>
      </c>
      <c r="Z159" s="62"/>
      <c r="AA159" s="63"/>
      <c r="AB159" s="63"/>
      <c r="AC159" s="64"/>
      <c r="AD159" s="64"/>
      <c r="AE159" s="105">
        <f t="shared" si="83"/>
        <v>0</v>
      </c>
      <c r="AF159" s="450"/>
    </row>
    <row r="160" spans="1:32" ht="26" customHeight="1" thickTop="1" x14ac:dyDescent="0.2">
      <c r="A160" s="470" t="s">
        <v>317</v>
      </c>
      <c r="B160" s="415">
        <v>46569</v>
      </c>
      <c r="C160" s="414">
        <v>100</v>
      </c>
      <c r="D160" s="414" t="s">
        <v>183</v>
      </c>
      <c r="E160" s="434" t="s">
        <v>99</v>
      </c>
      <c r="F160" s="435"/>
      <c r="G160" s="172"/>
      <c r="H160" s="79"/>
      <c r="I160" s="80"/>
      <c r="J160" s="80"/>
      <c r="K160" s="81"/>
      <c r="L160" s="81"/>
      <c r="M160" s="82">
        <f>SUM(H160+I160+J160+(36*(K160+L160)))</f>
        <v>0</v>
      </c>
      <c r="N160" s="68"/>
      <c r="O160" s="69"/>
      <c r="P160" s="69"/>
      <c r="Q160" s="70"/>
      <c r="R160" s="70"/>
      <c r="S160" s="78">
        <f>SUM(N160+O160+P160+(60*(Q160+R160)))</f>
        <v>0</v>
      </c>
      <c r="T160" s="79"/>
      <c r="U160" s="80"/>
      <c r="V160" s="80"/>
      <c r="W160" s="81"/>
      <c r="X160" s="81"/>
      <c r="Y160" s="82">
        <f>SUM(T160+U160+V160+(120*(W160+X160)))</f>
        <v>0</v>
      </c>
      <c r="Z160" s="79"/>
      <c r="AA160" s="80"/>
      <c r="AB160" s="80"/>
      <c r="AC160" s="81"/>
      <c r="AD160" s="81"/>
      <c r="AE160" s="104">
        <f>SUM(Z160+AA160+AB160+(240*(AC160+AD160)))</f>
        <v>0</v>
      </c>
      <c r="AF160" s="418" t="str">
        <f>A160</f>
        <v>Wickersham Elementary School
401 North Reservoir Street, Lancaster, PA 17602</v>
      </c>
    </row>
    <row r="161" spans="1:32" ht="26" customHeight="1" x14ac:dyDescent="0.2">
      <c r="A161" s="471"/>
      <c r="B161" s="437"/>
      <c r="C161" s="436"/>
      <c r="D161" s="436"/>
      <c r="E161" s="439" t="s">
        <v>100</v>
      </c>
      <c r="F161" s="422"/>
      <c r="G161" s="177"/>
      <c r="H161" s="90"/>
      <c r="I161" s="91"/>
      <c r="J161" s="91"/>
      <c r="K161" s="92"/>
      <c r="L161" s="92"/>
      <c r="M161" s="93">
        <f>SUM(H161+I161+J161+(36*(K161+L161)))</f>
        <v>0</v>
      </c>
      <c r="N161" s="67"/>
      <c r="O161" s="65"/>
      <c r="P161" s="65"/>
      <c r="Q161" s="66"/>
      <c r="R161" s="66"/>
      <c r="S161" s="89">
        <f>SUM(N161+O161+P161+(60*(Q161+R161)))</f>
        <v>0</v>
      </c>
      <c r="T161" s="90"/>
      <c r="U161" s="91"/>
      <c r="V161" s="91"/>
      <c r="W161" s="92"/>
      <c r="X161" s="92"/>
      <c r="Y161" s="93">
        <f>SUM(T161+U161+V161+(120*(W161+X161)))</f>
        <v>0</v>
      </c>
      <c r="Z161" s="90"/>
      <c r="AA161" s="91"/>
      <c r="AB161" s="91"/>
      <c r="AC161" s="92"/>
      <c r="AD161" s="92"/>
      <c r="AE161" s="103">
        <f>SUM(Z161+AA161+AB161+(240*(AC161+AD161)))</f>
        <v>0</v>
      </c>
      <c r="AF161" s="423"/>
    </row>
    <row r="162" spans="1:32" ht="26" customHeight="1" x14ac:dyDescent="0.2">
      <c r="A162" s="471"/>
      <c r="B162" s="437"/>
      <c r="C162" s="436"/>
      <c r="D162" s="436"/>
      <c r="E162" s="453" t="s">
        <v>102</v>
      </c>
      <c r="F162" s="177"/>
      <c r="G162" s="176"/>
      <c r="H162" s="84"/>
      <c r="I162" s="85"/>
      <c r="J162" s="85"/>
      <c r="K162" s="86"/>
      <c r="L162" s="86"/>
      <c r="M162" s="87">
        <f>SUM(H162+I162+J162+(36*(K162+L162)))</f>
        <v>0</v>
      </c>
      <c r="N162" s="59"/>
      <c r="O162" s="60"/>
      <c r="P162" s="60"/>
      <c r="Q162" s="61"/>
      <c r="R162" s="61"/>
      <c r="S162" s="83">
        <f>SUM(N162+O162+P162+(60*(Q162+R162)))</f>
        <v>0</v>
      </c>
      <c r="T162" s="59"/>
      <c r="U162" s="60"/>
      <c r="V162" s="60"/>
      <c r="W162" s="61"/>
      <c r="X162" s="61"/>
      <c r="Y162" s="83">
        <f>SUM(T162+U162+V162+(120*(W162+X162)))</f>
        <v>0</v>
      </c>
      <c r="Z162" s="59"/>
      <c r="AA162" s="60"/>
      <c r="AB162" s="60"/>
      <c r="AC162" s="61"/>
      <c r="AD162" s="61"/>
      <c r="AE162" s="123">
        <f>SUM(Z162+AA162+AB162+(240*(AC162+AD162)))</f>
        <v>0</v>
      </c>
      <c r="AF162" s="423"/>
    </row>
    <row r="163" spans="1:32" ht="27" customHeight="1" thickBot="1" x14ac:dyDescent="0.25">
      <c r="A163" s="472"/>
      <c r="B163" s="420"/>
      <c r="C163" s="419"/>
      <c r="D163" s="419"/>
      <c r="E163" s="456" t="s">
        <v>6</v>
      </c>
      <c r="F163" s="181"/>
      <c r="G163" s="175"/>
      <c r="H163" s="119"/>
      <c r="I163" s="120"/>
      <c r="J163" s="120"/>
      <c r="K163" s="121"/>
      <c r="L163" s="121"/>
      <c r="M163" s="124">
        <f>SUM(H163+I163+J163+(36*(K163+L163)))</f>
        <v>0</v>
      </c>
      <c r="N163" s="62"/>
      <c r="O163" s="63"/>
      <c r="P163" s="63"/>
      <c r="Q163" s="64"/>
      <c r="R163" s="64"/>
      <c r="S163" s="88">
        <f>SUM(N163+O163+P163+(60*(Q163+R163)))</f>
        <v>0</v>
      </c>
      <c r="T163" s="62"/>
      <c r="U163" s="63"/>
      <c r="V163" s="63"/>
      <c r="W163" s="64"/>
      <c r="X163" s="64"/>
      <c r="Y163" s="88">
        <f>SUM(T163+U163+V163+(120*(W163+X163)))</f>
        <v>0</v>
      </c>
      <c r="Z163" s="62"/>
      <c r="AA163" s="63"/>
      <c r="AB163" s="63"/>
      <c r="AC163" s="64"/>
      <c r="AD163" s="64"/>
      <c r="AE163" s="105">
        <f>SUM(Z163+AA163+AB163+(240*(AC163+AD163)))</f>
        <v>0</v>
      </c>
      <c r="AF163" s="450"/>
    </row>
    <row r="164" spans="1:32" ht="26" customHeight="1" thickTop="1" thickBot="1" x14ac:dyDescent="0.25">
      <c r="A164" s="406"/>
      <c r="B164" s="407"/>
      <c r="C164" s="408"/>
      <c r="D164" s="408"/>
      <c r="E164" s="409"/>
      <c r="F164" s="410"/>
      <c r="G164" s="432"/>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134"/>
      <c r="AD164" s="134"/>
      <c r="AE164" s="134"/>
      <c r="AF164" s="413"/>
    </row>
    <row r="165" spans="1:32" ht="26" customHeight="1" thickTop="1" thickBot="1" x14ac:dyDescent="0.25">
      <c r="A165" s="380"/>
      <c r="B165" s="381"/>
      <c r="C165" s="380"/>
      <c r="D165" s="380"/>
      <c r="E165" s="382"/>
      <c r="G165" s="424"/>
      <c r="H165" s="383"/>
      <c r="I165" s="383"/>
      <c r="J165" s="383"/>
      <c r="K165" s="383"/>
      <c r="L165" s="383"/>
      <c r="M165" s="383"/>
      <c r="N165" s="383"/>
      <c r="O165" s="383"/>
      <c r="P165" s="383"/>
      <c r="Q165" s="383"/>
      <c r="R165" s="383"/>
      <c r="S165" s="383"/>
      <c r="T165" s="383"/>
      <c r="U165" s="383"/>
      <c r="V165" s="383"/>
      <c r="W165" s="383"/>
      <c r="X165" s="383"/>
      <c r="Y165" s="383"/>
      <c r="Z165" s="383"/>
      <c r="AA165" s="383"/>
      <c r="AB165" s="383"/>
      <c r="AC165" s="383"/>
      <c r="AD165" s="383"/>
      <c r="AE165" s="383"/>
      <c r="AF165" s="380"/>
    </row>
    <row r="166" spans="1:32" s="379" customFormat="1" ht="24" customHeight="1" thickTop="1" thickBot="1" x14ac:dyDescent="0.25">
      <c r="A166" s="425"/>
      <c r="B166" s="426"/>
      <c r="C166" s="426"/>
      <c r="D166" s="426"/>
      <c r="E166" s="427"/>
      <c r="F166" s="428"/>
      <c r="G166" s="463" t="s">
        <v>66</v>
      </c>
      <c r="H166" s="429" t="s">
        <v>2</v>
      </c>
      <c r="I166" s="430"/>
      <c r="J166" s="430"/>
      <c r="K166" s="430"/>
      <c r="L166" s="430"/>
      <c r="M166" s="431"/>
      <c r="N166" s="429" t="s">
        <v>7</v>
      </c>
      <c r="O166" s="430"/>
      <c r="P166" s="430"/>
      <c r="Q166" s="430"/>
      <c r="R166" s="430"/>
      <c r="S166" s="431"/>
      <c r="T166" s="429" t="s">
        <v>59</v>
      </c>
      <c r="U166" s="430"/>
      <c r="V166" s="430"/>
      <c r="W166" s="430"/>
      <c r="X166" s="430"/>
      <c r="Y166" s="431"/>
      <c r="Z166" s="429" t="s">
        <v>55</v>
      </c>
      <c r="AA166" s="430"/>
      <c r="AB166" s="430"/>
      <c r="AC166" s="430"/>
      <c r="AD166" s="430"/>
      <c r="AE166" s="431"/>
    </row>
    <row r="167" spans="1:32" s="405" customFormat="1" ht="84" customHeight="1" thickTop="1" thickBot="1" x14ac:dyDescent="0.25">
      <c r="A167" s="397" t="s">
        <v>58</v>
      </c>
      <c r="B167" s="398" t="s">
        <v>5</v>
      </c>
      <c r="C167" s="399" t="s">
        <v>63</v>
      </c>
      <c r="D167" s="399" t="s">
        <v>95</v>
      </c>
      <c r="E167" s="398" t="s">
        <v>4</v>
      </c>
      <c r="F167" s="398" t="s">
        <v>97</v>
      </c>
      <c r="G167" s="464"/>
      <c r="H167" s="401" t="s">
        <v>8</v>
      </c>
      <c r="I167" s="402" t="s">
        <v>9</v>
      </c>
      <c r="J167" s="402" t="s">
        <v>64</v>
      </c>
      <c r="K167" s="403" t="s">
        <v>1</v>
      </c>
      <c r="L167" s="403" t="s">
        <v>57</v>
      </c>
      <c r="M167" s="404" t="s">
        <v>0</v>
      </c>
      <c r="N167" s="401" t="s">
        <v>8</v>
      </c>
      <c r="O167" s="402" t="s">
        <v>9</v>
      </c>
      <c r="P167" s="402" t="s">
        <v>64</v>
      </c>
      <c r="Q167" s="403" t="s">
        <v>1</v>
      </c>
      <c r="R167" s="403" t="s">
        <v>57</v>
      </c>
      <c r="S167" s="404" t="s">
        <v>0</v>
      </c>
      <c r="T167" s="401" t="s">
        <v>8</v>
      </c>
      <c r="U167" s="402" t="s">
        <v>9</v>
      </c>
      <c r="V167" s="402" t="s">
        <v>64</v>
      </c>
      <c r="W167" s="403" t="s">
        <v>1</v>
      </c>
      <c r="X167" s="403" t="s">
        <v>57</v>
      </c>
      <c r="Y167" s="404" t="s">
        <v>0</v>
      </c>
      <c r="Z167" s="401" t="s">
        <v>8</v>
      </c>
      <c r="AA167" s="402" t="s">
        <v>9</v>
      </c>
      <c r="AB167" s="402" t="s">
        <v>64</v>
      </c>
      <c r="AC167" s="403" t="s">
        <v>1</v>
      </c>
      <c r="AD167" s="403" t="s">
        <v>57</v>
      </c>
      <c r="AE167" s="404" t="s">
        <v>0</v>
      </c>
      <c r="AF167" s="398" t="s">
        <v>68</v>
      </c>
    </row>
    <row r="168" spans="1:32" ht="26" customHeight="1" thickTop="1" thickBot="1" x14ac:dyDescent="0.25">
      <c r="A168" s="406"/>
      <c r="B168" s="407"/>
      <c r="C168" s="408"/>
      <c r="D168" s="408"/>
      <c r="E168" s="409"/>
      <c r="F168" s="410"/>
      <c r="G168" s="465"/>
      <c r="H168" s="412"/>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3"/>
    </row>
    <row r="169" spans="1:32" ht="26" customHeight="1" thickTop="1" x14ac:dyDescent="0.2">
      <c r="A169" s="470" t="s">
        <v>302</v>
      </c>
      <c r="B169" s="415">
        <v>46569</v>
      </c>
      <c r="C169" s="414">
        <v>10</v>
      </c>
      <c r="D169" s="414" t="s">
        <v>319</v>
      </c>
      <c r="E169" s="434" t="s">
        <v>11</v>
      </c>
      <c r="F169" s="435"/>
      <c r="G169" s="172"/>
      <c r="H169" s="79"/>
      <c r="I169" s="80"/>
      <c r="J169" s="80"/>
      <c r="K169" s="81"/>
      <c r="L169" s="81"/>
      <c r="M169" s="82">
        <f t="shared" ref="M169:M176" si="84">SUM(H169+I169+J169+(36*(K169+L169)))</f>
        <v>0</v>
      </c>
      <c r="N169" s="68"/>
      <c r="O169" s="69"/>
      <c r="P169" s="69"/>
      <c r="Q169" s="70"/>
      <c r="R169" s="70"/>
      <c r="S169" s="78">
        <f t="shared" ref="S169:S176" si="85">SUM(N169+O169+P169+(60*(Q169+R169)))</f>
        <v>0</v>
      </c>
      <c r="T169" s="79"/>
      <c r="U169" s="80"/>
      <c r="V169" s="80"/>
      <c r="W169" s="81"/>
      <c r="X169" s="81"/>
      <c r="Y169" s="82">
        <f t="shared" ref="Y169:Y176" si="86">SUM(T169+U169+V169+(120*(W169+X169)))</f>
        <v>0</v>
      </c>
      <c r="Z169" s="79"/>
      <c r="AA169" s="80"/>
      <c r="AB169" s="80"/>
      <c r="AC169" s="81"/>
      <c r="AD169" s="81"/>
      <c r="AE169" s="104">
        <f t="shared" ref="AE169:AE176" si="87">SUM(Z169+AA169+AB169+(240*(AC169+AD169)))</f>
        <v>0</v>
      </c>
      <c r="AF169" s="418" t="str">
        <f>A169</f>
        <v>Burrowes Elementary School
101 Ranck Ave, Lancaster, PA 17602-3215</v>
      </c>
    </row>
    <row r="170" spans="1:32" ht="26" customHeight="1" x14ac:dyDescent="0.2">
      <c r="A170" s="471"/>
      <c r="B170" s="437"/>
      <c r="C170" s="436"/>
      <c r="D170" s="436"/>
      <c r="E170" s="439" t="s">
        <v>96</v>
      </c>
      <c r="F170" s="422"/>
      <c r="G170" s="177"/>
      <c r="H170" s="90"/>
      <c r="I170" s="91"/>
      <c r="J170" s="91"/>
      <c r="K170" s="92"/>
      <c r="L170" s="92"/>
      <c r="M170" s="93">
        <f t="shared" si="84"/>
        <v>0</v>
      </c>
      <c r="N170" s="67"/>
      <c r="O170" s="65"/>
      <c r="P170" s="65"/>
      <c r="Q170" s="66"/>
      <c r="R170" s="66"/>
      <c r="S170" s="89">
        <f t="shared" si="85"/>
        <v>0</v>
      </c>
      <c r="T170" s="90"/>
      <c r="U170" s="91"/>
      <c r="V170" s="91"/>
      <c r="W170" s="92"/>
      <c r="X170" s="92"/>
      <c r="Y170" s="93">
        <f t="shared" si="86"/>
        <v>0</v>
      </c>
      <c r="Z170" s="90"/>
      <c r="AA170" s="91"/>
      <c r="AB170" s="91"/>
      <c r="AC170" s="92"/>
      <c r="AD170" s="92"/>
      <c r="AE170" s="103">
        <f t="shared" si="87"/>
        <v>0</v>
      </c>
      <c r="AF170" s="423"/>
    </row>
    <row r="171" spans="1:32" ht="26" customHeight="1" x14ac:dyDescent="0.2">
      <c r="A171" s="471"/>
      <c r="B171" s="437"/>
      <c r="C171" s="436"/>
      <c r="D171" s="436"/>
      <c r="E171" s="453" t="s">
        <v>102</v>
      </c>
      <c r="F171" s="177"/>
      <c r="G171" s="176"/>
      <c r="H171" s="84"/>
      <c r="I171" s="85"/>
      <c r="J171" s="85"/>
      <c r="K171" s="86"/>
      <c r="L171" s="86"/>
      <c r="M171" s="87">
        <f t="shared" si="84"/>
        <v>0</v>
      </c>
      <c r="N171" s="59"/>
      <c r="O171" s="60"/>
      <c r="P171" s="60"/>
      <c r="Q171" s="61"/>
      <c r="R171" s="61"/>
      <c r="S171" s="83">
        <f t="shared" si="85"/>
        <v>0</v>
      </c>
      <c r="T171" s="59"/>
      <c r="U171" s="60"/>
      <c r="V171" s="60"/>
      <c r="W171" s="61"/>
      <c r="X171" s="61"/>
      <c r="Y171" s="83">
        <f t="shared" si="86"/>
        <v>0</v>
      </c>
      <c r="Z171" s="59"/>
      <c r="AA171" s="60"/>
      <c r="AB171" s="60"/>
      <c r="AC171" s="61"/>
      <c r="AD171" s="61"/>
      <c r="AE171" s="123">
        <f t="shared" si="87"/>
        <v>0</v>
      </c>
      <c r="AF171" s="423"/>
    </row>
    <row r="172" spans="1:32" ht="27" customHeight="1" thickBot="1" x14ac:dyDescent="0.25">
      <c r="A172" s="472"/>
      <c r="B172" s="420"/>
      <c r="C172" s="419"/>
      <c r="D172" s="419"/>
      <c r="E172" s="456" t="s">
        <v>6</v>
      </c>
      <c r="F172" s="177"/>
      <c r="G172" s="175"/>
      <c r="H172" s="119"/>
      <c r="I172" s="120"/>
      <c r="J172" s="120"/>
      <c r="K172" s="121"/>
      <c r="L172" s="121"/>
      <c r="M172" s="124">
        <f t="shared" si="84"/>
        <v>0</v>
      </c>
      <c r="N172" s="62"/>
      <c r="O172" s="63"/>
      <c r="P172" s="63"/>
      <c r="Q172" s="64"/>
      <c r="R172" s="64"/>
      <c r="S172" s="88">
        <f t="shared" si="85"/>
        <v>0</v>
      </c>
      <c r="T172" s="62"/>
      <c r="U172" s="63"/>
      <c r="V172" s="63"/>
      <c r="W172" s="64"/>
      <c r="X172" s="64"/>
      <c r="Y172" s="88">
        <f t="shared" si="86"/>
        <v>0</v>
      </c>
      <c r="Z172" s="62"/>
      <c r="AA172" s="63"/>
      <c r="AB172" s="63"/>
      <c r="AC172" s="64"/>
      <c r="AD172" s="64"/>
      <c r="AE172" s="105">
        <f t="shared" si="87"/>
        <v>0</v>
      </c>
      <c r="AF172" s="450"/>
    </row>
    <row r="173" spans="1:32" ht="26" customHeight="1" thickTop="1" x14ac:dyDescent="0.2">
      <c r="A173" s="470" t="s">
        <v>303</v>
      </c>
      <c r="B173" s="415">
        <v>46569</v>
      </c>
      <c r="C173" s="414">
        <v>10</v>
      </c>
      <c r="D173" s="414" t="s">
        <v>183</v>
      </c>
      <c r="E173" s="434" t="s">
        <v>11</v>
      </c>
      <c r="F173" s="435"/>
      <c r="G173" s="172"/>
      <c r="H173" s="79"/>
      <c r="I173" s="80"/>
      <c r="J173" s="80"/>
      <c r="K173" s="81"/>
      <c r="L173" s="81"/>
      <c r="M173" s="82">
        <f t="shared" si="84"/>
        <v>0</v>
      </c>
      <c r="N173" s="68"/>
      <c r="O173" s="69"/>
      <c r="P173" s="69"/>
      <c r="Q173" s="70"/>
      <c r="R173" s="70"/>
      <c r="S173" s="78">
        <f t="shared" si="85"/>
        <v>0</v>
      </c>
      <c r="T173" s="79"/>
      <c r="U173" s="80"/>
      <c r="V173" s="80"/>
      <c r="W173" s="81"/>
      <c r="X173" s="81"/>
      <c r="Y173" s="82">
        <f t="shared" si="86"/>
        <v>0</v>
      </c>
      <c r="Z173" s="79"/>
      <c r="AA173" s="80"/>
      <c r="AB173" s="80"/>
      <c r="AC173" s="81"/>
      <c r="AD173" s="81"/>
      <c r="AE173" s="104">
        <f t="shared" si="87"/>
        <v>0</v>
      </c>
      <c r="AF173" s="418" t="str">
        <f>A173</f>
        <v>Carter &amp; MacRae Elementary School
251 S Prince St, Lancaster, PA 17603-5396</v>
      </c>
    </row>
    <row r="174" spans="1:32" ht="26" customHeight="1" x14ac:dyDescent="0.2">
      <c r="A174" s="471"/>
      <c r="B174" s="437"/>
      <c r="C174" s="436"/>
      <c r="D174" s="436"/>
      <c r="E174" s="439" t="s">
        <v>96</v>
      </c>
      <c r="F174" s="422"/>
      <c r="G174" s="177"/>
      <c r="H174" s="90"/>
      <c r="I174" s="91"/>
      <c r="J174" s="91"/>
      <c r="K174" s="92"/>
      <c r="L174" s="92"/>
      <c r="M174" s="93">
        <f t="shared" si="84"/>
        <v>0</v>
      </c>
      <c r="N174" s="67"/>
      <c r="O174" s="65"/>
      <c r="P174" s="65"/>
      <c r="Q174" s="66"/>
      <c r="R174" s="66"/>
      <c r="S174" s="89">
        <f t="shared" si="85"/>
        <v>0</v>
      </c>
      <c r="T174" s="90"/>
      <c r="U174" s="91"/>
      <c r="V174" s="91"/>
      <c r="W174" s="92"/>
      <c r="X174" s="92"/>
      <c r="Y174" s="93">
        <f t="shared" si="86"/>
        <v>0</v>
      </c>
      <c r="Z174" s="90"/>
      <c r="AA174" s="91"/>
      <c r="AB174" s="91"/>
      <c r="AC174" s="92"/>
      <c r="AD174" s="92"/>
      <c r="AE174" s="103">
        <f t="shared" si="87"/>
        <v>0</v>
      </c>
      <c r="AF174" s="423"/>
    </row>
    <row r="175" spans="1:32" ht="26" customHeight="1" x14ac:dyDescent="0.2">
      <c r="A175" s="471"/>
      <c r="B175" s="437"/>
      <c r="C175" s="436"/>
      <c r="D175" s="436"/>
      <c r="E175" s="453" t="s">
        <v>102</v>
      </c>
      <c r="F175" s="177"/>
      <c r="G175" s="176"/>
      <c r="H175" s="84"/>
      <c r="I175" s="85"/>
      <c r="J175" s="85"/>
      <c r="K175" s="86"/>
      <c r="L175" s="86"/>
      <c r="M175" s="87">
        <f t="shared" si="84"/>
        <v>0</v>
      </c>
      <c r="N175" s="59"/>
      <c r="O175" s="60"/>
      <c r="P175" s="60"/>
      <c r="Q175" s="61"/>
      <c r="R175" s="61"/>
      <c r="S175" s="83">
        <f t="shared" si="85"/>
        <v>0</v>
      </c>
      <c r="T175" s="59"/>
      <c r="U175" s="60"/>
      <c r="V175" s="60"/>
      <c r="W175" s="61"/>
      <c r="X175" s="61"/>
      <c r="Y175" s="83">
        <f t="shared" si="86"/>
        <v>0</v>
      </c>
      <c r="Z175" s="59"/>
      <c r="AA175" s="60"/>
      <c r="AB175" s="60"/>
      <c r="AC175" s="61"/>
      <c r="AD175" s="61"/>
      <c r="AE175" s="123">
        <f t="shared" si="87"/>
        <v>0</v>
      </c>
      <c r="AF175" s="423"/>
    </row>
    <row r="176" spans="1:32" ht="27" customHeight="1" thickBot="1" x14ac:dyDescent="0.25">
      <c r="A176" s="472"/>
      <c r="B176" s="420"/>
      <c r="C176" s="419"/>
      <c r="D176" s="419"/>
      <c r="E176" s="456" t="s">
        <v>6</v>
      </c>
      <c r="F176" s="181"/>
      <c r="G176" s="175"/>
      <c r="H176" s="119"/>
      <c r="I176" s="120"/>
      <c r="J176" s="120"/>
      <c r="K176" s="121"/>
      <c r="L176" s="121"/>
      <c r="M176" s="124">
        <f t="shared" si="84"/>
        <v>0</v>
      </c>
      <c r="N176" s="62"/>
      <c r="O176" s="63"/>
      <c r="P176" s="63"/>
      <c r="Q176" s="64"/>
      <c r="R176" s="64"/>
      <c r="S176" s="88">
        <f t="shared" si="85"/>
        <v>0</v>
      </c>
      <c r="T176" s="62"/>
      <c r="U176" s="63"/>
      <c r="V176" s="63"/>
      <c r="W176" s="64"/>
      <c r="X176" s="64"/>
      <c r="Y176" s="88">
        <f t="shared" si="86"/>
        <v>0</v>
      </c>
      <c r="Z176" s="62"/>
      <c r="AA176" s="63"/>
      <c r="AB176" s="63"/>
      <c r="AC176" s="64"/>
      <c r="AD176" s="64"/>
      <c r="AE176" s="105">
        <f t="shared" si="87"/>
        <v>0</v>
      </c>
      <c r="AF176" s="450"/>
    </row>
    <row r="177" spans="1:32" ht="26" customHeight="1" thickTop="1" x14ac:dyDescent="0.2">
      <c r="A177" s="470" t="s">
        <v>305</v>
      </c>
      <c r="B177" s="415">
        <v>46569</v>
      </c>
      <c r="C177" s="414">
        <v>10</v>
      </c>
      <c r="D177" s="414" t="s">
        <v>320</v>
      </c>
      <c r="E177" s="434" t="s">
        <v>11</v>
      </c>
      <c r="F177" s="435"/>
      <c r="G177" s="172"/>
      <c r="H177" s="79"/>
      <c r="I177" s="80"/>
      <c r="J177" s="80"/>
      <c r="K177" s="81"/>
      <c r="L177" s="81"/>
      <c r="M177" s="82">
        <f>SUM(H177+I177+J177+(36*(K177+L177)))</f>
        <v>0</v>
      </c>
      <c r="N177" s="68"/>
      <c r="O177" s="69"/>
      <c r="P177" s="69"/>
      <c r="Q177" s="70"/>
      <c r="R177" s="70"/>
      <c r="S177" s="78">
        <f>SUM(N177+O177+P177+(60*(Q177+R177)))</f>
        <v>0</v>
      </c>
      <c r="T177" s="79"/>
      <c r="U177" s="80"/>
      <c r="V177" s="80"/>
      <c r="W177" s="81"/>
      <c r="X177" s="81"/>
      <c r="Y177" s="82">
        <f>SUM(T177+U177+V177+(120*(W177+X177)))</f>
        <v>0</v>
      </c>
      <c r="Z177" s="79"/>
      <c r="AA177" s="80"/>
      <c r="AB177" s="80"/>
      <c r="AC177" s="81"/>
      <c r="AD177" s="81"/>
      <c r="AE177" s="104">
        <f>SUM(Z177+AA177+AB177+(240*(AC177+AD177)))</f>
        <v>0</v>
      </c>
      <c r="AF177" s="418" t="str">
        <f>A177</f>
        <v>Hamilton Elementary School
1300 Wabank Road, Lancaster, PA 17603</v>
      </c>
    </row>
    <row r="178" spans="1:32" ht="26" customHeight="1" x14ac:dyDescent="0.2">
      <c r="A178" s="471"/>
      <c r="B178" s="437"/>
      <c r="C178" s="436"/>
      <c r="D178" s="436"/>
      <c r="E178" s="439" t="s">
        <v>96</v>
      </c>
      <c r="F178" s="422"/>
      <c r="G178" s="177"/>
      <c r="H178" s="90"/>
      <c r="I178" s="91"/>
      <c r="J178" s="91"/>
      <c r="K178" s="92"/>
      <c r="L178" s="92"/>
      <c r="M178" s="93">
        <f>SUM(H178+I178+J178+(36*(K178+L178)))</f>
        <v>0</v>
      </c>
      <c r="N178" s="67"/>
      <c r="O178" s="65"/>
      <c r="P178" s="65"/>
      <c r="Q178" s="66"/>
      <c r="R178" s="66"/>
      <c r="S178" s="89">
        <f>SUM(N178+O178+P178+(60*(Q178+R178)))</f>
        <v>0</v>
      </c>
      <c r="T178" s="90"/>
      <c r="U178" s="91"/>
      <c r="V178" s="91"/>
      <c r="W178" s="92"/>
      <c r="X178" s="92"/>
      <c r="Y178" s="93">
        <f>SUM(T178+U178+V178+(120*(W178+X178)))</f>
        <v>0</v>
      </c>
      <c r="Z178" s="90"/>
      <c r="AA178" s="91"/>
      <c r="AB178" s="91"/>
      <c r="AC178" s="92"/>
      <c r="AD178" s="92"/>
      <c r="AE178" s="103">
        <f>SUM(Z178+AA178+AB178+(240*(AC178+AD178)))</f>
        <v>0</v>
      </c>
      <c r="AF178" s="423"/>
    </row>
    <row r="179" spans="1:32" ht="26" customHeight="1" x14ac:dyDescent="0.2">
      <c r="A179" s="471"/>
      <c r="B179" s="437"/>
      <c r="C179" s="436"/>
      <c r="D179" s="436"/>
      <c r="E179" s="453" t="s">
        <v>102</v>
      </c>
      <c r="F179" s="177"/>
      <c r="G179" s="176"/>
      <c r="H179" s="84"/>
      <c r="I179" s="85"/>
      <c r="J179" s="85"/>
      <c r="K179" s="86"/>
      <c r="L179" s="86"/>
      <c r="M179" s="87">
        <f>SUM(H179+I179+J179+(36*(K179+L179)))</f>
        <v>0</v>
      </c>
      <c r="N179" s="59"/>
      <c r="O179" s="60"/>
      <c r="P179" s="60"/>
      <c r="Q179" s="61"/>
      <c r="R179" s="61"/>
      <c r="S179" s="83">
        <f>SUM(N179+O179+P179+(60*(Q179+R179)))</f>
        <v>0</v>
      </c>
      <c r="T179" s="59"/>
      <c r="U179" s="60"/>
      <c r="V179" s="60"/>
      <c r="W179" s="61"/>
      <c r="X179" s="61"/>
      <c r="Y179" s="83">
        <f>SUM(T179+U179+V179+(120*(W179+X179)))</f>
        <v>0</v>
      </c>
      <c r="Z179" s="59"/>
      <c r="AA179" s="60"/>
      <c r="AB179" s="60"/>
      <c r="AC179" s="61"/>
      <c r="AD179" s="61"/>
      <c r="AE179" s="123">
        <f>SUM(Z179+AA179+AB179+(240*(AC179+AD179)))</f>
        <v>0</v>
      </c>
      <c r="AF179" s="423"/>
    </row>
    <row r="180" spans="1:32" ht="27" customHeight="1" thickBot="1" x14ac:dyDescent="0.25">
      <c r="A180" s="472"/>
      <c r="B180" s="420"/>
      <c r="C180" s="419"/>
      <c r="D180" s="419"/>
      <c r="E180" s="456" t="s">
        <v>6</v>
      </c>
      <c r="F180" s="181"/>
      <c r="G180" s="175"/>
      <c r="H180" s="119"/>
      <c r="I180" s="120"/>
      <c r="J180" s="120"/>
      <c r="K180" s="121"/>
      <c r="L180" s="121"/>
      <c r="M180" s="124">
        <f>SUM(H180+I180+J180+(36*(K180+L180)))</f>
        <v>0</v>
      </c>
      <c r="N180" s="62"/>
      <c r="O180" s="63"/>
      <c r="P180" s="63"/>
      <c r="Q180" s="64"/>
      <c r="R180" s="64"/>
      <c r="S180" s="88">
        <f>SUM(N180+O180+P180+(60*(Q180+R180)))</f>
        <v>0</v>
      </c>
      <c r="T180" s="62"/>
      <c r="U180" s="63"/>
      <c r="V180" s="63"/>
      <c r="W180" s="64"/>
      <c r="X180" s="64"/>
      <c r="Y180" s="88">
        <f>SUM(T180+U180+V180+(120*(W180+X180)))</f>
        <v>0</v>
      </c>
      <c r="Z180" s="62"/>
      <c r="AA180" s="63"/>
      <c r="AB180" s="63"/>
      <c r="AC180" s="64"/>
      <c r="AD180" s="64"/>
      <c r="AE180" s="105">
        <f>SUM(Z180+AA180+AB180+(240*(AC180+AD180)))</f>
        <v>0</v>
      </c>
      <c r="AF180" s="450"/>
    </row>
    <row r="181" spans="1:32" ht="26" customHeight="1" thickTop="1" x14ac:dyDescent="0.2">
      <c r="A181" s="470" t="s">
        <v>307</v>
      </c>
      <c r="B181" s="415">
        <v>46569</v>
      </c>
      <c r="C181" s="414">
        <v>10</v>
      </c>
      <c r="D181" s="414" t="s">
        <v>188</v>
      </c>
      <c r="E181" s="434" t="s">
        <v>11</v>
      </c>
      <c r="F181" s="435"/>
      <c r="G181" s="172"/>
      <c r="H181" s="79"/>
      <c r="I181" s="80"/>
      <c r="J181" s="80"/>
      <c r="K181" s="81"/>
      <c r="L181" s="81"/>
      <c r="M181" s="82">
        <f t="shared" ref="M181:M184" si="88">SUM(H181+I181+J181+(36*(K181+L181)))</f>
        <v>0</v>
      </c>
      <c r="N181" s="68"/>
      <c r="O181" s="69"/>
      <c r="P181" s="69"/>
      <c r="Q181" s="70"/>
      <c r="R181" s="70"/>
      <c r="S181" s="78">
        <f t="shared" ref="S181:S184" si="89">SUM(N181+O181+P181+(60*(Q181+R181)))</f>
        <v>0</v>
      </c>
      <c r="T181" s="79"/>
      <c r="U181" s="80"/>
      <c r="V181" s="80"/>
      <c r="W181" s="81"/>
      <c r="X181" s="81"/>
      <c r="Y181" s="82">
        <f t="shared" ref="Y181:Y184" si="90">SUM(T181+U181+V181+(120*(W181+X181)))</f>
        <v>0</v>
      </c>
      <c r="Z181" s="79"/>
      <c r="AA181" s="80"/>
      <c r="AB181" s="80"/>
      <c r="AC181" s="81"/>
      <c r="AD181" s="81"/>
      <c r="AE181" s="104">
        <f t="shared" ref="AE181:AE184" si="91">SUM(Z181+AA181+AB181+(240*(AC181+AD181)))</f>
        <v>0</v>
      </c>
      <c r="AF181" s="418" t="str">
        <f>A181</f>
        <v>JP McCaskey High School
445 N Reservoir St, Lancaster, PA 17602-2447</v>
      </c>
    </row>
    <row r="182" spans="1:32" ht="26" customHeight="1" x14ac:dyDescent="0.2">
      <c r="A182" s="471"/>
      <c r="B182" s="437"/>
      <c r="C182" s="436"/>
      <c r="D182" s="436"/>
      <c r="E182" s="439" t="s">
        <v>96</v>
      </c>
      <c r="F182" s="422"/>
      <c r="G182" s="177"/>
      <c r="H182" s="90"/>
      <c r="I182" s="91"/>
      <c r="J182" s="91"/>
      <c r="K182" s="92"/>
      <c r="L182" s="92"/>
      <c r="M182" s="93">
        <f t="shared" si="88"/>
        <v>0</v>
      </c>
      <c r="N182" s="67"/>
      <c r="O182" s="65"/>
      <c r="P182" s="65"/>
      <c r="Q182" s="66"/>
      <c r="R182" s="66"/>
      <c r="S182" s="89">
        <f t="shared" si="89"/>
        <v>0</v>
      </c>
      <c r="T182" s="90"/>
      <c r="U182" s="91"/>
      <c r="V182" s="91"/>
      <c r="W182" s="92"/>
      <c r="X182" s="92"/>
      <c r="Y182" s="93">
        <f t="shared" si="90"/>
        <v>0</v>
      </c>
      <c r="Z182" s="90"/>
      <c r="AA182" s="91"/>
      <c r="AB182" s="91"/>
      <c r="AC182" s="92"/>
      <c r="AD182" s="92"/>
      <c r="AE182" s="103">
        <f t="shared" si="91"/>
        <v>0</v>
      </c>
      <c r="AF182" s="423"/>
    </row>
    <row r="183" spans="1:32" ht="26" customHeight="1" x14ac:dyDescent="0.2">
      <c r="A183" s="471"/>
      <c r="B183" s="437"/>
      <c r="C183" s="436"/>
      <c r="D183" s="436"/>
      <c r="E183" s="453" t="s">
        <v>102</v>
      </c>
      <c r="F183" s="177"/>
      <c r="G183" s="176"/>
      <c r="H183" s="84"/>
      <c r="I183" s="85"/>
      <c r="J183" s="85"/>
      <c r="K183" s="86"/>
      <c r="L183" s="86"/>
      <c r="M183" s="87">
        <f t="shared" si="88"/>
        <v>0</v>
      </c>
      <c r="N183" s="59"/>
      <c r="O183" s="60"/>
      <c r="P183" s="60"/>
      <c r="Q183" s="61"/>
      <c r="R183" s="61"/>
      <c r="S183" s="83">
        <f t="shared" si="89"/>
        <v>0</v>
      </c>
      <c r="T183" s="59"/>
      <c r="U183" s="60"/>
      <c r="V183" s="60"/>
      <c r="W183" s="61"/>
      <c r="X183" s="61"/>
      <c r="Y183" s="83">
        <f t="shared" si="90"/>
        <v>0</v>
      </c>
      <c r="Z183" s="59"/>
      <c r="AA183" s="60"/>
      <c r="AB183" s="60"/>
      <c r="AC183" s="61"/>
      <c r="AD183" s="61"/>
      <c r="AE183" s="123">
        <f t="shared" si="91"/>
        <v>0</v>
      </c>
      <c r="AF183" s="423"/>
    </row>
    <row r="184" spans="1:32" ht="27" customHeight="1" thickBot="1" x14ac:dyDescent="0.25">
      <c r="A184" s="472"/>
      <c r="B184" s="420"/>
      <c r="C184" s="419"/>
      <c r="D184" s="419"/>
      <c r="E184" s="456" t="s">
        <v>6</v>
      </c>
      <c r="F184" s="177"/>
      <c r="G184" s="175"/>
      <c r="H184" s="119"/>
      <c r="I184" s="120"/>
      <c r="J184" s="120"/>
      <c r="K184" s="121"/>
      <c r="L184" s="121"/>
      <c r="M184" s="124">
        <f t="shared" si="88"/>
        <v>0</v>
      </c>
      <c r="N184" s="62"/>
      <c r="O184" s="63"/>
      <c r="P184" s="63"/>
      <c r="Q184" s="64"/>
      <c r="R184" s="64"/>
      <c r="S184" s="88">
        <f t="shared" si="89"/>
        <v>0</v>
      </c>
      <c r="T184" s="62"/>
      <c r="U184" s="63"/>
      <c r="V184" s="63"/>
      <c r="W184" s="64"/>
      <c r="X184" s="64"/>
      <c r="Y184" s="88">
        <f t="shared" si="90"/>
        <v>0</v>
      </c>
      <c r="Z184" s="62"/>
      <c r="AA184" s="63"/>
      <c r="AB184" s="63"/>
      <c r="AC184" s="64"/>
      <c r="AD184" s="64"/>
      <c r="AE184" s="105">
        <f t="shared" si="91"/>
        <v>0</v>
      </c>
      <c r="AF184" s="450"/>
    </row>
    <row r="185" spans="1:32" ht="26" customHeight="1" thickTop="1" x14ac:dyDescent="0.2">
      <c r="A185" s="470" t="s">
        <v>308</v>
      </c>
      <c r="B185" s="415">
        <v>46569</v>
      </c>
      <c r="C185" s="414">
        <v>10</v>
      </c>
      <c r="D185" s="414" t="s">
        <v>184</v>
      </c>
      <c r="E185" s="434" t="s">
        <v>11</v>
      </c>
      <c r="F185" s="435"/>
      <c r="G185" s="172"/>
      <c r="H185" s="79"/>
      <c r="I185" s="80"/>
      <c r="J185" s="80"/>
      <c r="K185" s="81"/>
      <c r="L185" s="81"/>
      <c r="M185" s="82">
        <f>SUM(H185+I185+J185+(36*(K185+L185)))</f>
        <v>0</v>
      </c>
      <c r="N185" s="68"/>
      <c r="O185" s="69"/>
      <c r="P185" s="69"/>
      <c r="Q185" s="70"/>
      <c r="R185" s="70"/>
      <c r="S185" s="78">
        <f>SUM(N185+O185+P185+(60*(Q185+R185)))</f>
        <v>0</v>
      </c>
      <c r="T185" s="79"/>
      <c r="U185" s="80"/>
      <c r="V185" s="80"/>
      <c r="W185" s="81"/>
      <c r="X185" s="81"/>
      <c r="Y185" s="82">
        <f>SUM(T185+U185+V185+(120*(W185+X185)))</f>
        <v>0</v>
      </c>
      <c r="Z185" s="79"/>
      <c r="AA185" s="80"/>
      <c r="AB185" s="80"/>
      <c r="AC185" s="81"/>
      <c r="AD185" s="81"/>
      <c r="AE185" s="104">
        <f>SUM(Z185+AA185+AB185+(240*(AC185+AD185)))</f>
        <v>0</v>
      </c>
      <c r="AF185" s="418" t="str">
        <f>A185</f>
        <v>Lafayette Elementary School
1000 Fremont Street, Lancaster, PA 17603-5434</v>
      </c>
    </row>
    <row r="186" spans="1:32" ht="26" customHeight="1" x14ac:dyDescent="0.2">
      <c r="A186" s="471"/>
      <c r="B186" s="437"/>
      <c r="C186" s="436"/>
      <c r="D186" s="436"/>
      <c r="E186" s="439" t="s">
        <v>96</v>
      </c>
      <c r="F186" s="422"/>
      <c r="G186" s="177"/>
      <c r="H186" s="90"/>
      <c r="I186" s="91"/>
      <c r="J186" s="91"/>
      <c r="K186" s="92"/>
      <c r="L186" s="92"/>
      <c r="M186" s="93">
        <f>SUM(H186+I186+J186+(36*(K186+L186)))</f>
        <v>0</v>
      </c>
      <c r="N186" s="67"/>
      <c r="O186" s="65"/>
      <c r="P186" s="65"/>
      <c r="Q186" s="66"/>
      <c r="R186" s="66"/>
      <c r="S186" s="89">
        <f>SUM(N186+O186+P186+(60*(Q186+R186)))</f>
        <v>0</v>
      </c>
      <c r="T186" s="90"/>
      <c r="U186" s="91"/>
      <c r="V186" s="91"/>
      <c r="W186" s="92"/>
      <c r="X186" s="92"/>
      <c r="Y186" s="93">
        <f>SUM(T186+U186+V186+(120*(W186+X186)))</f>
        <v>0</v>
      </c>
      <c r="Z186" s="90"/>
      <c r="AA186" s="91"/>
      <c r="AB186" s="91"/>
      <c r="AC186" s="92"/>
      <c r="AD186" s="92"/>
      <c r="AE186" s="103">
        <f>SUM(Z186+AA186+AB186+(240*(AC186+AD186)))</f>
        <v>0</v>
      </c>
      <c r="AF186" s="423"/>
    </row>
    <row r="187" spans="1:32" ht="26" customHeight="1" x14ac:dyDescent="0.2">
      <c r="A187" s="471"/>
      <c r="B187" s="437"/>
      <c r="C187" s="436"/>
      <c r="D187" s="436"/>
      <c r="E187" s="453" t="s">
        <v>102</v>
      </c>
      <c r="F187" s="177"/>
      <c r="G187" s="176"/>
      <c r="H187" s="84"/>
      <c r="I187" s="85"/>
      <c r="J187" s="85"/>
      <c r="K187" s="86"/>
      <c r="L187" s="86"/>
      <c r="M187" s="87">
        <f t="shared" ref="M187:M190" si="92">SUM(H187+I187+J187+(36*(K187+L187)))</f>
        <v>0</v>
      </c>
      <c r="N187" s="59"/>
      <c r="O187" s="60"/>
      <c r="P187" s="60"/>
      <c r="Q187" s="61"/>
      <c r="R187" s="61"/>
      <c r="S187" s="83">
        <f t="shared" ref="S187:S190" si="93">SUM(N187+O187+P187+(60*(Q187+R187)))</f>
        <v>0</v>
      </c>
      <c r="T187" s="59"/>
      <c r="U187" s="60"/>
      <c r="V187" s="60"/>
      <c r="W187" s="61"/>
      <c r="X187" s="61"/>
      <c r="Y187" s="83">
        <f t="shared" ref="Y187:Y190" si="94">SUM(T187+U187+V187+(120*(W187+X187)))</f>
        <v>0</v>
      </c>
      <c r="Z187" s="59"/>
      <c r="AA187" s="60"/>
      <c r="AB187" s="60"/>
      <c r="AC187" s="61"/>
      <c r="AD187" s="61"/>
      <c r="AE187" s="123">
        <f t="shared" ref="AE187:AE190" si="95">SUM(Z187+AA187+AB187+(240*(AC187+AD187)))</f>
        <v>0</v>
      </c>
      <c r="AF187" s="423"/>
    </row>
    <row r="188" spans="1:32" ht="26" customHeight="1" thickBot="1" x14ac:dyDescent="0.25">
      <c r="A188" s="471"/>
      <c r="B188" s="437"/>
      <c r="C188" s="436"/>
      <c r="D188" s="442"/>
      <c r="E188" s="454" t="s">
        <v>6</v>
      </c>
      <c r="F188" s="177"/>
      <c r="G188" s="173"/>
      <c r="H188" s="136"/>
      <c r="I188" s="137"/>
      <c r="J188" s="137"/>
      <c r="K188" s="138"/>
      <c r="L188" s="138"/>
      <c r="M188" s="151">
        <f t="shared" si="92"/>
        <v>0</v>
      </c>
      <c r="N188" s="74"/>
      <c r="O188" s="75"/>
      <c r="P188" s="75"/>
      <c r="Q188" s="76"/>
      <c r="R188" s="76"/>
      <c r="S188" s="99">
        <f t="shared" si="93"/>
        <v>0</v>
      </c>
      <c r="T188" s="74"/>
      <c r="U188" s="75"/>
      <c r="V188" s="75"/>
      <c r="W188" s="76"/>
      <c r="X188" s="76"/>
      <c r="Y188" s="99">
        <f t="shared" si="94"/>
        <v>0</v>
      </c>
      <c r="Z188" s="74"/>
      <c r="AA188" s="75"/>
      <c r="AB188" s="75"/>
      <c r="AC188" s="76"/>
      <c r="AD188" s="76"/>
      <c r="AE188" s="102">
        <f t="shared" si="95"/>
        <v>0</v>
      </c>
      <c r="AF188" s="423"/>
    </row>
    <row r="189" spans="1:32" ht="26" customHeight="1" thickTop="1" x14ac:dyDescent="0.2">
      <c r="A189" s="471"/>
      <c r="B189" s="437"/>
      <c r="C189" s="436"/>
      <c r="D189" s="436" t="s">
        <v>183</v>
      </c>
      <c r="E189" s="473" t="s">
        <v>99</v>
      </c>
      <c r="F189" s="435"/>
      <c r="G189" s="179"/>
      <c r="H189" s="164"/>
      <c r="I189" s="165"/>
      <c r="J189" s="165"/>
      <c r="K189" s="166"/>
      <c r="L189" s="166"/>
      <c r="M189" s="167">
        <f t="shared" si="92"/>
        <v>0</v>
      </c>
      <c r="N189" s="168"/>
      <c r="O189" s="169"/>
      <c r="P189" s="169"/>
      <c r="Q189" s="170"/>
      <c r="R189" s="170"/>
      <c r="S189" s="171">
        <f t="shared" si="93"/>
        <v>0</v>
      </c>
      <c r="T189" s="164"/>
      <c r="U189" s="165"/>
      <c r="V189" s="165"/>
      <c r="W189" s="166"/>
      <c r="X189" s="166"/>
      <c r="Y189" s="167">
        <f t="shared" si="94"/>
        <v>0</v>
      </c>
      <c r="Z189" s="164"/>
      <c r="AA189" s="165"/>
      <c r="AB189" s="165"/>
      <c r="AC189" s="166"/>
      <c r="AD189" s="166"/>
      <c r="AE189" s="186">
        <f t="shared" si="95"/>
        <v>0</v>
      </c>
      <c r="AF189" s="423"/>
    </row>
    <row r="190" spans="1:32" ht="26" customHeight="1" x14ac:dyDescent="0.2">
      <c r="A190" s="471"/>
      <c r="B190" s="437"/>
      <c r="C190" s="436"/>
      <c r="D190" s="436"/>
      <c r="E190" s="474" t="s">
        <v>100</v>
      </c>
      <c r="F190" s="422"/>
      <c r="G190" s="177"/>
      <c r="H190" s="90"/>
      <c r="I190" s="91"/>
      <c r="J190" s="91"/>
      <c r="K190" s="92"/>
      <c r="L190" s="92"/>
      <c r="M190" s="93">
        <f t="shared" si="92"/>
        <v>0</v>
      </c>
      <c r="N190" s="67"/>
      <c r="O190" s="65"/>
      <c r="P190" s="65"/>
      <c r="Q190" s="66"/>
      <c r="R190" s="66"/>
      <c r="S190" s="89">
        <f t="shared" si="93"/>
        <v>0</v>
      </c>
      <c r="T190" s="90"/>
      <c r="U190" s="91"/>
      <c r="V190" s="91"/>
      <c r="W190" s="92"/>
      <c r="X190" s="92"/>
      <c r="Y190" s="93">
        <f t="shared" si="94"/>
        <v>0</v>
      </c>
      <c r="Z190" s="90"/>
      <c r="AA190" s="91"/>
      <c r="AB190" s="91"/>
      <c r="AC190" s="92"/>
      <c r="AD190" s="92"/>
      <c r="AE190" s="103">
        <f t="shared" si="95"/>
        <v>0</v>
      </c>
      <c r="AF190" s="423"/>
    </row>
    <row r="191" spans="1:32" ht="26" customHeight="1" x14ac:dyDescent="0.2">
      <c r="A191" s="471"/>
      <c r="B191" s="437"/>
      <c r="C191" s="436"/>
      <c r="D191" s="436"/>
      <c r="E191" s="453" t="s">
        <v>102</v>
      </c>
      <c r="F191" s="177"/>
      <c r="G191" s="176"/>
      <c r="H191" s="84"/>
      <c r="I191" s="85"/>
      <c r="J191" s="85"/>
      <c r="K191" s="86"/>
      <c r="L191" s="86"/>
      <c r="M191" s="87">
        <f>SUM(H191+I191+J191+(36*(K191+L191)))</f>
        <v>0</v>
      </c>
      <c r="N191" s="59"/>
      <c r="O191" s="60"/>
      <c r="P191" s="60"/>
      <c r="Q191" s="61"/>
      <c r="R191" s="61"/>
      <c r="S191" s="83">
        <f>SUM(N191+O191+P191+(60*(Q191+R191)))</f>
        <v>0</v>
      </c>
      <c r="T191" s="59"/>
      <c r="U191" s="60"/>
      <c r="V191" s="60"/>
      <c r="W191" s="61"/>
      <c r="X191" s="61"/>
      <c r="Y191" s="83">
        <f>SUM(T191+U191+V191+(120*(W191+X191)))</f>
        <v>0</v>
      </c>
      <c r="Z191" s="59"/>
      <c r="AA191" s="60"/>
      <c r="AB191" s="60"/>
      <c r="AC191" s="61"/>
      <c r="AD191" s="61"/>
      <c r="AE191" s="123">
        <f>SUM(Z191+AA191+AB191+(240*(AC191+AD191)))</f>
        <v>0</v>
      </c>
      <c r="AF191" s="423"/>
    </row>
    <row r="192" spans="1:32" ht="27" customHeight="1" thickBot="1" x14ac:dyDescent="0.25">
      <c r="A192" s="472"/>
      <c r="B192" s="420"/>
      <c r="C192" s="419"/>
      <c r="D192" s="419"/>
      <c r="E192" s="456" t="s">
        <v>6</v>
      </c>
      <c r="F192" s="177"/>
      <c r="G192" s="175"/>
      <c r="H192" s="119"/>
      <c r="I192" s="120"/>
      <c r="J192" s="120"/>
      <c r="K192" s="121"/>
      <c r="L192" s="121"/>
      <c r="M192" s="124">
        <f>SUM(H192+I192+J192+(36*(K192+L192)))</f>
        <v>0</v>
      </c>
      <c r="N192" s="62"/>
      <c r="O192" s="63"/>
      <c r="P192" s="63"/>
      <c r="Q192" s="64"/>
      <c r="R192" s="64"/>
      <c r="S192" s="88">
        <f>SUM(N192+O192+P192+(60*(Q192+R192)))</f>
        <v>0</v>
      </c>
      <c r="T192" s="62"/>
      <c r="U192" s="63"/>
      <c r="V192" s="63"/>
      <c r="W192" s="64"/>
      <c r="X192" s="64"/>
      <c r="Y192" s="88">
        <f>SUM(T192+U192+V192+(120*(W192+X192)))</f>
        <v>0</v>
      </c>
      <c r="Z192" s="62"/>
      <c r="AA192" s="63"/>
      <c r="AB192" s="63"/>
      <c r="AC192" s="64"/>
      <c r="AD192" s="64"/>
      <c r="AE192" s="105">
        <f>SUM(Z192+AA192+AB192+(240*(AC192+AD192)))</f>
        <v>0</v>
      </c>
      <c r="AF192" s="450"/>
    </row>
    <row r="193" spans="1:32" ht="26" customHeight="1" thickTop="1" x14ac:dyDescent="0.2">
      <c r="A193" s="470" t="s">
        <v>311</v>
      </c>
      <c r="B193" s="415">
        <v>46569</v>
      </c>
      <c r="C193" s="414">
        <v>10</v>
      </c>
      <c r="D193" s="414" t="s">
        <v>185</v>
      </c>
      <c r="E193" s="434" t="s">
        <v>11</v>
      </c>
      <c r="F193" s="435"/>
      <c r="G193" s="172"/>
      <c r="H193" s="79"/>
      <c r="I193" s="80"/>
      <c r="J193" s="80"/>
      <c r="K193" s="81"/>
      <c r="L193" s="81"/>
      <c r="M193" s="82">
        <f t="shared" ref="M193:M196" si="96">SUM(H193+I193+J193+(36*(K193+L193)))</f>
        <v>0</v>
      </c>
      <c r="N193" s="68"/>
      <c r="O193" s="69"/>
      <c r="P193" s="69"/>
      <c r="Q193" s="70"/>
      <c r="R193" s="70"/>
      <c r="S193" s="78">
        <f t="shared" ref="S193:S196" si="97">SUM(N193+O193+P193+(60*(Q193+R193)))</f>
        <v>0</v>
      </c>
      <c r="T193" s="79"/>
      <c r="U193" s="80"/>
      <c r="V193" s="80"/>
      <c r="W193" s="81"/>
      <c r="X193" s="81"/>
      <c r="Y193" s="82">
        <f t="shared" ref="Y193:Y196" si="98">SUM(T193+U193+V193+(120*(W193+X193)))</f>
        <v>0</v>
      </c>
      <c r="Z193" s="79"/>
      <c r="AA193" s="80"/>
      <c r="AB193" s="80"/>
      <c r="AC193" s="81"/>
      <c r="AD193" s="81"/>
      <c r="AE193" s="104">
        <f t="shared" ref="AE193:AE196" si="99">SUM(Z193+AA193+AB193+(240*(AC193+AD193)))</f>
        <v>0</v>
      </c>
      <c r="AF193" s="418" t="str">
        <f>A193</f>
        <v>Rockland Center (aka Milestones)
600 Rockland Street, Lancaster, PA 17602</v>
      </c>
    </row>
    <row r="194" spans="1:32" ht="26" customHeight="1" x14ac:dyDescent="0.2">
      <c r="A194" s="471"/>
      <c r="B194" s="437"/>
      <c r="C194" s="436"/>
      <c r="D194" s="436"/>
      <c r="E194" s="439" t="s">
        <v>96</v>
      </c>
      <c r="F194" s="422"/>
      <c r="G194" s="177"/>
      <c r="H194" s="90"/>
      <c r="I194" s="91"/>
      <c r="J194" s="91"/>
      <c r="K194" s="92"/>
      <c r="L194" s="92"/>
      <c r="M194" s="93">
        <f t="shared" si="96"/>
        <v>0</v>
      </c>
      <c r="N194" s="67"/>
      <c r="O194" s="65"/>
      <c r="P194" s="65"/>
      <c r="Q194" s="66"/>
      <c r="R194" s="66"/>
      <c r="S194" s="89">
        <f t="shared" si="97"/>
        <v>0</v>
      </c>
      <c r="T194" s="90"/>
      <c r="U194" s="91"/>
      <c r="V194" s="91"/>
      <c r="W194" s="92"/>
      <c r="X194" s="92"/>
      <c r="Y194" s="93">
        <f t="shared" si="98"/>
        <v>0</v>
      </c>
      <c r="Z194" s="90"/>
      <c r="AA194" s="91"/>
      <c r="AB194" s="91"/>
      <c r="AC194" s="92"/>
      <c r="AD194" s="92"/>
      <c r="AE194" s="103">
        <f t="shared" si="99"/>
        <v>0</v>
      </c>
      <c r="AF194" s="423"/>
    </row>
    <row r="195" spans="1:32" ht="26" customHeight="1" x14ac:dyDescent="0.2">
      <c r="A195" s="471"/>
      <c r="B195" s="437"/>
      <c r="C195" s="436"/>
      <c r="D195" s="436"/>
      <c r="E195" s="453" t="s">
        <v>102</v>
      </c>
      <c r="F195" s="177"/>
      <c r="G195" s="176"/>
      <c r="H195" s="84"/>
      <c r="I195" s="85"/>
      <c r="J195" s="85"/>
      <c r="K195" s="86"/>
      <c r="L195" s="86"/>
      <c r="M195" s="87">
        <f t="shared" si="96"/>
        <v>0</v>
      </c>
      <c r="N195" s="59"/>
      <c r="O195" s="60"/>
      <c r="P195" s="60"/>
      <c r="Q195" s="61"/>
      <c r="R195" s="61"/>
      <c r="S195" s="83">
        <f t="shared" si="97"/>
        <v>0</v>
      </c>
      <c r="T195" s="59"/>
      <c r="U195" s="60"/>
      <c r="V195" s="60"/>
      <c r="W195" s="61"/>
      <c r="X195" s="61"/>
      <c r="Y195" s="83">
        <f t="shared" si="98"/>
        <v>0</v>
      </c>
      <c r="Z195" s="59"/>
      <c r="AA195" s="60"/>
      <c r="AB195" s="60"/>
      <c r="AC195" s="61"/>
      <c r="AD195" s="61"/>
      <c r="AE195" s="123">
        <f t="shared" si="99"/>
        <v>0</v>
      </c>
      <c r="AF195" s="423"/>
    </row>
    <row r="196" spans="1:32" ht="27" customHeight="1" thickBot="1" x14ac:dyDescent="0.25">
      <c r="A196" s="472"/>
      <c r="B196" s="420"/>
      <c r="C196" s="419"/>
      <c r="D196" s="419"/>
      <c r="E196" s="456" t="s">
        <v>6</v>
      </c>
      <c r="F196" s="181"/>
      <c r="G196" s="175"/>
      <c r="H196" s="119"/>
      <c r="I196" s="120"/>
      <c r="J196" s="120"/>
      <c r="K196" s="121"/>
      <c r="L196" s="121"/>
      <c r="M196" s="124">
        <f t="shared" si="96"/>
        <v>0</v>
      </c>
      <c r="N196" s="62"/>
      <c r="O196" s="63"/>
      <c r="P196" s="63"/>
      <c r="Q196" s="64"/>
      <c r="R196" s="64"/>
      <c r="S196" s="88">
        <f t="shared" si="97"/>
        <v>0</v>
      </c>
      <c r="T196" s="62"/>
      <c r="U196" s="63"/>
      <c r="V196" s="63"/>
      <c r="W196" s="64"/>
      <c r="X196" s="64"/>
      <c r="Y196" s="88">
        <f t="shared" si="98"/>
        <v>0</v>
      </c>
      <c r="Z196" s="62"/>
      <c r="AA196" s="63"/>
      <c r="AB196" s="63"/>
      <c r="AC196" s="64"/>
      <c r="AD196" s="64"/>
      <c r="AE196" s="105">
        <f t="shared" si="99"/>
        <v>0</v>
      </c>
      <c r="AF196" s="450"/>
    </row>
    <row r="197" spans="1:32" ht="26" customHeight="1" thickTop="1" x14ac:dyDescent="0.2">
      <c r="A197" s="470" t="s">
        <v>318</v>
      </c>
      <c r="B197" s="415">
        <v>46569</v>
      </c>
      <c r="C197" s="414">
        <v>10</v>
      </c>
      <c r="D197" s="414" t="s">
        <v>185</v>
      </c>
      <c r="E197" s="434" t="s">
        <v>11</v>
      </c>
      <c r="F197" s="435"/>
      <c r="G197" s="172"/>
      <c r="H197" s="79"/>
      <c r="I197" s="80"/>
      <c r="J197" s="80"/>
      <c r="K197" s="81"/>
      <c r="L197" s="81"/>
      <c r="M197" s="82">
        <f>SUM(H197+I197+J197+(36*(K197+L197)))</f>
        <v>0</v>
      </c>
      <c r="N197" s="68"/>
      <c r="O197" s="69"/>
      <c r="P197" s="69"/>
      <c r="Q197" s="70"/>
      <c r="R197" s="70"/>
      <c r="S197" s="78">
        <f>SUM(N197+O197+P197+(60*(Q197+R197)))</f>
        <v>0</v>
      </c>
      <c r="T197" s="79"/>
      <c r="U197" s="80"/>
      <c r="V197" s="80"/>
      <c r="W197" s="81"/>
      <c r="X197" s="81"/>
      <c r="Y197" s="82">
        <f>SUM(T197+U197+V197+(120*(W197+X197)))</f>
        <v>0</v>
      </c>
      <c r="Z197" s="79"/>
      <c r="AA197" s="80"/>
      <c r="AB197" s="80"/>
      <c r="AC197" s="81"/>
      <c r="AD197" s="81"/>
      <c r="AE197" s="104">
        <f>SUM(Z197+AA197+AB197+(240*(AC197+AD197)))</f>
        <v>0</v>
      </c>
      <c r="AF197" s="418" t="str">
        <f>A197</f>
        <v>King Elementary School
466 Rockland Street, Lancaster, PA 17602
Do not bundle price this site - must be a la carte</v>
      </c>
    </row>
    <row r="198" spans="1:32" ht="26" customHeight="1" x14ac:dyDescent="0.2">
      <c r="A198" s="471"/>
      <c r="B198" s="437"/>
      <c r="C198" s="436"/>
      <c r="D198" s="436"/>
      <c r="E198" s="439" t="s">
        <v>96</v>
      </c>
      <c r="F198" s="422"/>
      <c r="G198" s="177"/>
      <c r="H198" s="90"/>
      <c r="I198" s="91"/>
      <c r="J198" s="91"/>
      <c r="K198" s="92"/>
      <c r="L198" s="92"/>
      <c r="M198" s="93">
        <f>SUM(H198+I198+J198+(36*(K198+L198)))</f>
        <v>0</v>
      </c>
      <c r="N198" s="67"/>
      <c r="O198" s="65"/>
      <c r="P198" s="65"/>
      <c r="Q198" s="66"/>
      <c r="R198" s="66"/>
      <c r="S198" s="89">
        <f>SUM(N198+O198+P198+(60*(Q198+R198)))</f>
        <v>0</v>
      </c>
      <c r="T198" s="90"/>
      <c r="U198" s="91"/>
      <c r="V198" s="91"/>
      <c r="W198" s="92"/>
      <c r="X198" s="92"/>
      <c r="Y198" s="93">
        <f>SUM(T198+U198+V198+(120*(W198+X198)))</f>
        <v>0</v>
      </c>
      <c r="Z198" s="90"/>
      <c r="AA198" s="91"/>
      <c r="AB198" s="91"/>
      <c r="AC198" s="92"/>
      <c r="AD198" s="92"/>
      <c r="AE198" s="103">
        <f>SUM(Z198+AA198+AB198+(240*(AC198+AD198)))</f>
        <v>0</v>
      </c>
      <c r="AF198" s="423"/>
    </row>
    <row r="199" spans="1:32" ht="26" customHeight="1" x14ac:dyDescent="0.2">
      <c r="A199" s="471"/>
      <c r="B199" s="437"/>
      <c r="C199" s="436"/>
      <c r="D199" s="436"/>
      <c r="E199" s="453" t="s">
        <v>102</v>
      </c>
      <c r="F199" s="177"/>
      <c r="G199" s="176"/>
      <c r="H199" s="84"/>
      <c r="I199" s="85"/>
      <c r="J199" s="85"/>
      <c r="K199" s="86"/>
      <c r="L199" s="86"/>
      <c r="M199" s="87">
        <f>SUM(H199+I199+J199+(36*(K199+L199)))</f>
        <v>0</v>
      </c>
      <c r="N199" s="59"/>
      <c r="O199" s="60"/>
      <c r="P199" s="60"/>
      <c r="Q199" s="61"/>
      <c r="R199" s="61"/>
      <c r="S199" s="83">
        <f>SUM(N199+O199+P199+(60*(Q199+R199)))</f>
        <v>0</v>
      </c>
      <c r="T199" s="59"/>
      <c r="U199" s="60"/>
      <c r="V199" s="60"/>
      <c r="W199" s="61"/>
      <c r="X199" s="61"/>
      <c r="Y199" s="83">
        <f>SUM(T199+U199+V199+(120*(W199+X199)))</f>
        <v>0</v>
      </c>
      <c r="Z199" s="59"/>
      <c r="AA199" s="60"/>
      <c r="AB199" s="60"/>
      <c r="AC199" s="61"/>
      <c r="AD199" s="61"/>
      <c r="AE199" s="123">
        <f>SUM(Z199+AA199+AB199+(240*(AC199+AD199)))</f>
        <v>0</v>
      </c>
      <c r="AF199" s="423"/>
    </row>
    <row r="200" spans="1:32" ht="27" customHeight="1" thickBot="1" x14ac:dyDescent="0.25">
      <c r="A200" s="472"/>
      <c r="B200" s="420"/>
      <c r="C200" s="419"/>
      <c r="D200" s="419"/>
      <c r="E200" s="456" t="s">
        <v>6</v>
      </c>
      <c r="F200" s="181"/>
      <c r="G200" s="175"/>
      <c r="H200" s="119"/>
      <c r="I200" s="120"/>
      <c r="J200" s="120"/>
      <c r="K200" s="121"/>
      <c r="L200" s="121"/>
      <c r="M200" s="124">
        <f>SUM(H200+I200+J200+(36*(K200+L200)))</f>
        <v>0</v>
      </c>
      <c r="N200" s="62"/>
      <c r="O200" s="63"/>
      <c r="P200" s="63"/>
      <c r="Q200" s="64"/>
      <c r="R200" s="64"/>
      <c r="S200" s="88">
        <f>SUM(N200+O200+P200+(60*(Q200+R200)))</f>
        <v>0</v>
      </c>
      <c r="T200" s="62"/>
      <c r="U200" s="63"/>
      <c r="V200" s="63"/>
      <c r="W200" s="64"/>
      <c r="X200" s="64"/>
      <c r="Y200" s="88">
        <f>SUM(T200+U200+V200+(120*(W200+X200)))</f>
        <v>0</v>
      </c>
      <c r="Z200" s="62"/>
      <c r="AA200" s="63"/>
      <c r="AB200" s="63"/>
      <c r="AC200" s="64"/>
      <c r="AD200" s="64"/>
      <c r="AE200" s="105">
        <f>SUM(Z200+AA200+AB200+(240*(AC200+AD200)))</f>
        <v>0</v>
      </c>
      <c r="AF200" s="450"/>
    </row>
    <row r="201" spans="1:32" ht="26" customHeight="1" thickTop="1" x14ac:dyDescent="0.2">
      <c r="A201" s="470" t="s">
        <v>313</v>
      </c>
      <c r="B201" s="415">
        <v>46569</v>
      </c>
      <c r="C201" s="414">
        <v>10</v>
      </c>
      <c r="D201" s="414" t="s">
        <v>183</v>
      </c>
      <c r="E201" s="434" t="s">
        <v>11</v>
      </c>
      <c r="F201" s="435"/>
      <c r="G201" s="172"/>
      <c r="H201" s="79"/>
      <c r="I201" s="80"/>
      <c r="J201" s="80"/>
      <c r="K201" s="81"/>
      <c r="L201" s="81"/>
      <c r="M201" s="82">
        <f t="shared" ref="M201:M204" si="100">SUM(H201+I201+J201+(36*(K201+L201)))</f>
        <v>0</v>
      </c>
      <c r="N201" s="68"/>
      <c r="O201" s="69"/>
      <c r="P201" s="69"/>
      <c r="Q201" s="70"/>
      <c r="R201" s="70"/>
      <c r="S201" s="78">
        <f t="shared" ref="S201:S204" si="101">SUM(N201+O201+P201+(60*(Q201+R201)))</f>
        <v>0</v>
      </c>
      <c r="T201" s="79"/>
      <c r="U201" s="80"/>
      <c r="V201" s="80"/>
      <c r="W201" s="81"/>
      <c r="X201" s="81"/>
      <c r="Y201" s="82">
        <f t="shared" ref="Y201:Y204" si="102">SUM(T201+U201+V201+(120*(W201+X201)))</f>
        <v>0</v>
      </c>
      <c r="Z201" s="79"/>
      <c r="AA201" s="80"/>
      <c r="AB201" s="80"/>
      <c r="AC201" s="81"/>
      <c r="AD201" s="81"/>
      <c r="AE201" s="104">
        <f t="shared" ref="AE201:AE204" si="103">SUM(Z201+AA201+AB201+(240*(AC201+AD201)))</f>
        <v>0</v>
      </c>
      <c r="AF201" s="418" t="str">
        <f>A201</f>
        <v>Ross Elementary School
840 N Queen St, Lancaster, PA 17603-2750</v>
      </c>
    </row>
    <row r="202" spans="1:32" ht="26" customHeight="1" x14ac:dyDescent="0.2">
      <c r="A202" s="471"/>
      <c r="B202" s="437"/>
      <c r="C202" s="436"/>
      <c r="D202" s="436"/>
      <c r="E202" s="439" t="s">
        <v>96</v>
      </c>
      <c r="F202" s="422"/>
      <c r="G202" s="177"/>
      <c r="H202" s="90"/>
      <c r="I202" s="91"/>
      <c r="J202" s="91"/>
      <c r="K202" s="92"/>
      <c r="L202" s="92"/>
      <c r="M202" s="93">
        <f t="shared" si="100"/>
        <v>0</v>
      </c>
      <c r="N202" s="67"/>
      <c r="O202" s="65"/>
      <c r="P202" s="65"/>
      <c r="Q202" s="66"/>
      <c r="R202" s="66"/>
      <c r="S202" s="89">
        <f t="shared" si="101"/>
        <v>0</v>
      </c>
      <c r="T202" s="90"/>
      <c r="U202" s="91"/>
      <c r="V202" s="91"/>
      <c r="W202" s="92"/>
      <c r="X202" s="92"/>
      <c r="Y202" s="93">
        <f t="shared" si="102"/>
        <v>0</v>
      </c>
      <c r="Z202" s="90"/>
      <c r="AA202" s="91"/>
      <c r="AB202" s="91"/>
      <c r="AC202" s="92"/>
      <c r="AD202" s="92"/>
      <c r="AE202" s="103">
        <f t="shared" si="103"/>
        <v>0</v>
      </c>
      <c r="AF202" s="423"/>
    </row>
    <row r="203" spans="1:32" ht="26" customHeight="1" x14ac:dyDescent="0.2">
      <c r="A203" s="471"/>
      <c r="B203" s="437"/>
      <c r="C203" s="436"/>
      <c r="D203" s="436"/>
      <c r="E203" s="453" t="s">
        <v>102</v>
      </c>
      <c r="F203" s="177"/>
      <c r="G203" s="176"/>
      <c r="H203" s="84"/>
      <c r="I203" s="85"/>
      <c r="J203" s="85"/>
      <c r="K203" s="86"/>
      <c r="L203" s="86"/>
      <c r="M203" s="87">
        <f t="shared" si="100"/>
        <v>0</v>
      </c>
      <c r="N203" s="59"/>
      <c r="O203" s="60"/>
      <c r="P203" s="60"/>
      <c r="Q203" s="61"/>
      <c r="R203" s="61"/>
      <c r="S203" s="83">
        <f t="shared" si="101"/>
        <v>0</v>
      </c>
      <c r="T203" s="59"/>
      <c r="U203" s="60"/>
      <c r="V203" s="60"/>
      <c r="W203" s="61"/>
      <c r="X203" s="61"/>
      <c r="Y203" s="83">
        <f t="shared" si="102"/>
        <v>0</v>
      </c>
      <c r="Z203" s="59"/>
      <c r="AA203" s="60"/>
      <c r="AB203" s="60"/>
      <c r="AC203" s="61"/>
      <c r="AD203" s="61"/>
      <c r="AE203" s="123">
        <f t="shared" si="103"/>
        <v>0</v>
      </c>
      <c r="AF203" s="423"/>
    </row>
    <row r="204" spans="1:32" ht="27" customHeight="1" thickBot="1" x14ac:dyDescent="0.25">
      <c r="A204" s="472"/>
      <c r="B204" s="420"/>
      <c r="C204" s="419"/>
      <c r="D204" s="419"/>
      <c r="E204" s="456" t="s">
        <v>6</v>
      </c>
      <c r="F204" s="177"/>
      <c r="G204" s="175"/>
      <c r="H204" s="119"/>
      <c r="I204" s="120"/>
      <c r="J204" s="120"/>
      <c r="K204" s="121"/>
      <c r="L204" s="121"/>
      <c r="M204" s="124">
        <f t="shared" si="100"/>
        <v>0</v>
      </c>
      <c r="N204" s="62"/>
      <c r="O204" s="63"/>
      <c r="P204" s="63"/>
      <c r="Q204" s="64"/>
      <c r="R204" s="64"/>
      <c r="S204" s="88">
        <f t="shared" si="101"/>
        <v>0</v>
      </c>
      <c r="T204" s="62"/>
      <c r="U204" s="63"/>
      <c r="V204" s="63"/>
      <c r="W204" s="64"/>
      <c r="X204" s="64"/>
      <c r="Y204" s="88">
        <f t="shared" si="102"/>
        <v>0</v>
      </c>
      <c r="Z204" s="62"/>
      <c r="AA204" s="63"/>
      <c r="AB204" s="63"/>
      <c r="AC204" s="64"/>
      <c r="AD204" s="64"/>
      <c r="AE204" s="105">
        <f t="shared" si="103"/>
        <v>0</v>
      </c>
      <c r="AF204" s="450"/>
    </row>
    <row r="205" spans="1:32" ht="26" customHeight="1" thickTop="1" x14ac:dyDescent="0.2">
      <c r="A205" s="470" t="s">
        <v>316</v>
      </c>
      <c r="B205" s="415">
        <v>46569</v>
      </c>
      <c r="C205" s="414">
        <v>10</v>
      </c>
      <c r="D205" s="414" t="s">
        <v>183</v>
      </c>
      <c r="E205" s="434" t="s">
        <v>11</v>
      </c>
      <c r="F205" s="435"/>
      <c r="G205" s="172"/>
      <c r="H205" s="79"/>
      <c r="I205" s="80"/>
      <c r="J205" s="80"/>
      <c r="K205" s="81"/>
      <c r="L205" s="81"/>
      <c r="M205" s="82">
        <f>SUM(H205+I205+J205+(36*(K205+L205)))</f>
        <v>0</v>
      </c>
      <c r="N205" s="68"/>
      <c r="O205" s="69"/>
      <c r="P205" s="69"/>
      <c r="Q205" s="70"/>
      <c r="R205" s="70"/>
      <c r="S205" s="78">
        <f>SUM(N205+O205+P205+(60*(Q205+R205)))</f>
        <v>0</v>
      </c>
      <c r="T205" s="79"/>
      <c r="U205" s="80"/>
      <c r="V205" s="80"/>
      <c r="W205" s="81"/>
      <c r="X205" s="81"/>
      <c r="Y205" s="82">
        <f>SUM(T205+U205+V205+(120*(W205+X205)))</f>
        <v>0</v>
      </c>
      <c r="Z205" s="79"/>
      <c r="AA205" s="80"/>
      <c r="AB205" s="80"/>
      <c r="AC205" s="81"/>
      <c r="AD205" s="81"/>
      <c r="AE205" s="104">
        <f>SUM(Z205+AA205+AB205+(240*(AC205+AD205)))</f>
        <v>0</v>
      </c>
      <c r="AF205" s="418" t="str">
        <f>A205</f>
        <v>Wharton Elementary School
705 N Mary St, Lancaster, PA 17603-2889</v>
      </c>
    </row>
    <row r="206" spans="1:32" ht="26" customHeight="1" x14ac:dyDescent="0.2">
      <c r="A206" s="471"/>
      <c r="B206" s="437"/>
      <c r="C206" s="436"/>
      <c r="D206" s="436"/>
      <c r="E206" s="439" t="s">
        <v>96</v>
      </c>
      <c r="F206" s="422"/>
      <c r="G206" s="177"/>
      <c r="H206" s="90"/>
      <c r="I206" s="91"/>
      <c r="J206" s="91"/>
      <c r="K206" s="92"/>
      <c r="L206" s="92"/>
      <c r="M206" s="93">
        <f>SUM(H206+I206+J206+(36*(K206+L206)))</f>
        <v>0</v>
      </c>
      <c r="N206" s="67"/>
      <c r="O206" s="65"/>
      <c r="P206" s="65"/>
      <c r="Q206" s="66"/>
      <c r="R206" s="66"/>
      <c r="S206" s="89">
        <f>SUM(N206+O206+P206+(60*(Q206+R206)))</f>
        <v>0</v>
      </c>
      <c r="T206" s="90"/>
      <c r="U206" s="91"/>
      <c r="V206" s="91"/>
      <c r="W206" s="92"/>
      <c r="X206" s="92"/>
      <c r="Y206" s="93">
        <f>SUM(T206+U206+V206+(120*(W206+X206)))</f>
        <v>0</v>
      </c>
      <c r="Z206" s="90"/>
      <c r="AA206" s="91"/>
      <c r="AB206" s="91"/>
      <c r="AC206" s="92"/>
      <c r="AD206" s="92"/>
      <c r="AE206" s="103">
        <f>SUM(Z206+AA206+AB206+(240*(AC206+AD206)))</f>
        <v>0</v>
      </c>
      <c r="AF206" s="423"/>
    </row>
    <row r="207" spans="1:32" ht="26" customHeight="1" x14ac:dyDescent="0.2">
      <c r="A207" s="471"/>
      <c r="B207" s="437"/>
      <c r="C207" s="436"/>
      <c r="D207" s="436"/>
      <c r="E207" s="453" t="s">
        <v>102</v>
      </c>
      <c r="F207" s="177"/>
      <c r="G207" s="176"/>
      <c r="H207" s="84"/>
      <c r="I207" s="85"/>
      <c r="J207" s="85"/>
      <c r="K207" s="86"/>
      <c r="L207" s="86"/>
      <c r="M207" s="87">
        <f t="shared" ref="M207:M210" si="104">SUM(H207+I207+J207+(36*(K207+L207)))</f>
        <v>0</v>
      </c>
      <c r="N207" s="59"/>
      <c r="O207" s="60"/>
      <c r="P207" s="60"/>
      <c r="Q207" s="61"/>
      <c r="R207" s="61"/>
      <c r="S207" s="83">
        <f t="shared" ref="S207:S210" si="105">SUM(N207+O207+P207+(60*(Q207+R207)))</f>
        <v>0</v>
      </c>
      <c r="T207" s="59"/>
      <c r="U207" s="60"/>
      <c r="V207" s="60"/>
      <c r="W207" s="61"/>
      <c r="X207" s="61"/>
      <c r="Y207" s="83">
        <f t="shared" ref="Y207:Y210" si="106">SUM(T207+U207+V207+(120*(W207+X207)))</f>
        <v>0</v>
      </c>
      <c r="Z207" s="59"/>
      <c r="AA207" s="60"/>
      <c r="AB207" s="60"/>
      <c r="AC207" s="61"/>
      <c r="AD207" s="61"/>
      <c r="AE207" s="123">
        <f t="shared" ref="AE207:AE210" si="107">SUM(Z207+AA207+AB207+(240*(AC207+AD207)))</f>
        <v>0</v>
      </c>
      <c r="AF207" s="423"/>
    </row>
    <row r="208" spans="1:32" ht="26" customHeight="1" thickBot="1" x14ac:dyDescent="0.25">
      <c r="A208" s="471"/>
      <c r="B208" s="437"/>
      <c r="C208" s="436"/>
      <c r="D208" s="442"/>
      <c r="E208" s="454" t="s">
        <v>6</v>
      </c>
      <c r="F208" s="177"/>
      <c r="G208" s="173"/>
      <c r="H208" s="136"/>
      <c r="I208" s="137"/>
      <c r="J208" s="137"/>
      <c r="K208" s="138"/>
      <c r="L208" s="138"/>
      <c r="M208" s="151">
        <f t="shared" si="104"/>
        <v>0</v>
      </c>
      <c r="N208" s="74"/>
      <c r="O208" s="75"/>
      <c r="P208" s="75"/>
      <c r="Q208" s="76"/>
      <c r="R208" s="76"/>
      <c r="S208" s="99">
        <f t="shared" si="105"/>
        <v>0</v>
      </c>
      <c r="T208" s="74"/>
      <c r="U208" s="75"/>
      <c r="V208" s="75"/>
      <c r="W208" s="76"/>
      <c r="X208" s="76"/>
      <c r="Y208" s="99">
        <f t="shared" si="106"/>
        <v>0</v>
      </c>
      <c r="Z208" s="74"/>
      <c r="AA208" s="75"/>
      <c r="AB208" s="75"/>
      <c r="AC208" s="76"/>
      <c r="AD208" s="76"/>
      <c r="AE208" s="102">
        <f t="shared" si="107"/>
        <v>0</v>
      </c>
      <c r="AF208" s="423"/>
    </row>
    <row r="209" spans="1:32" ht="26" customHeight="1" thickTop="1" x14ac:dyDescent="0.2">
      <c r="A209" s="471"/>
      <c r="B209" s="437"/>
      <c r="C209" s="436"/>
      <c r="D209" s="436" t="s">
        <v>187</v>
      </c>
      <c r="E209" s="445" t="s">
        <v>11</v>
      </c>
      <c r="F209" s="435"/>
      <c r="G209" s="179"/>
      <c r="H209" s="164"/>
      <c r="I209" s="165"/>
      <c r="J209" s="165"/>
      <c r="K209" s="166"/>
      <c r="L209" s="166"/>
      <c r="M209" s="167">
        <f t="shared" si="104"/>
        <v>0</v>
      </c>
      <c r="N209" s="168"/>
      <c r="O209" s="169"/>
      <c r="P209" s="169"/>
      <c r="Q209" s="170"/>
      <c r="R209" s="170"/>
      <c r="S209" s="171">
        <f t="shared" si="105"/>
        <v>0</v>
      </c>
      <c r="T209" s="164"/>
      <c r="U209" s="165"/>
      <c r="V209" s="165"/>
      <c r="W209" s="166"/>
      <c r="X209" s="166"/>
      <c r="Y209" s="167">
        <f t="shared" si="106"/>
        <v>0</v>
      </c>
      <c r="Z209" s="164"/>
      <c r="AA209" s="165"/>
      <c r="AB209" s="165"/>
      <c r="AC209" s="166"/>
      <c r="AD209" s="166"/>
      <c r="AE209" s="186">
        <f t="shared" si="107"/>
        <v>0</v>
      </c>
      <c r="AF209" s="423"/>
    </row>
    <row r="210" spans="1:32" ht="26" customHeight="1" x14ac:dyDescent="0.2">
      <c r="A210" s="471"/>
      <c r="B210" s="437"/>
      <c r="C210" s="436"/>
      <c r="D210" s="436"/>
      <c r="E210" s="439" t="s">
        <v>96</v>
      </c>
      <c r="F210" s="422"/>
      <c r="G210" s="177"/>
      <c r="H210" s="90"/>
      <c r="I210" s="91"/>
      <c r="J210" s="91"/>
      <c r="K210" s="92"/>
      <c r="L210" s="92"/>
      <c r="M210" s="93">
        <f t="shared" si="104"/>
        <v>0</v>
      </c>
      <c r="N210" s="67"/>
      <c r="O210" s="65"/>
      <c r="P210" s="65"/>
      <c r="Q210" s="66"/>
      <c r="R210" s="66"/>
      <c r="S210" s="89">
        <f t="shared" si="105"/>
        <v>0</v>
      </c>
      <c r="T210" s="90"/>
      <c r="U210" s="91"/>
      <c r="V210" s="91"/>
      <c r="W210" s="92"/>
      <c r="X210" s="92"/>
      <c r="Y210" s="93">
        <f t="shared" si="106"/>
        <v>0</v>
      </c>
      <c r="Z210" s="90"/>
      <c r="AA210" s="91"/>
      <c r="AB210" s="91"/>
      <c r="AC210" s="92"/>
      <c r="AD210" s="92"/>
      <c r="AE210" s="103">
        <f t="shared" si="107"/>
        <v>0</v>
      </c>
      <c r="AF210" s="423"/>
    </row>
    <row r="211" spans="1:32" ht="26" customHeight="1" x14ac:dyDescent="0.2">
      <c r="A211" s="471"/>
      <c r="B211" s="437"/>
      <c r="C211" s="436"/>
      <c r="D211" s="436"/>
      <c r="E211" s="453" t="s">
        <v>102</v>
      </c>
      <c r="F211" s="177"/>
      <c r="G211" s="176"/>
      <c r="H211" s="84"/>
      <c r="I211" s="85"/>
      <c r="J211" s="85"/>
      <c r="K211" s="86"/>
      <c r="L211" s="86"/>
      <c r="M211" s="87">
        <f>SUM(H211+I211+J211+(36*(K211+L211)))</f>
        <v>0</v>
      </c>
      <c r="N211" s="59"/>
      <c r="O211" s="60"/>
      <c r="P211" s="60"/>
      <c r="Q211" s="61"/>
      <c r="R211" s="61"/>
      <c r="S211" s="83">
        <f>SUM(N211+O211+P211+(60*(Q211+R211)))</f>
        <v>0</v>
      </c>
      <c r="T211" s="59"/>
      <c r="U211" s="60"/>
      <c r="V211" s="60"/>
      <c r="W211" s="61"/>
      <c r="X211" s="61"/>
      <c r="Y211" s="83">
        <f>SUM(T211+U211+V211+(120*(W211+X211)))</f>
        <v>0</v>
      </c>
      <c r="Z211" s="59"/>
      <c r="AA211" s="60"/>
      <c r="AB211" s="60"/>
      <c r="AC211" s="61"/>
      <c r="AD211" s="61"/>
      <c r="AE211" s="123">
        <f>SUM(Z211+AA211+AB211+(240*(AC211+AD211)))</f>
        <v>0</v>
      </c>
      <c r="AF211" s="423"/>
    </row>
    <row r="212" spans="1:32" ht="27" customHeight="1" thickBot="1" x14ac:dyDescent="0.25">
      <c r="A212" s="472"/>
      <c r="B212" s="420"/>
      <c r="C212" s="419"/>
      <c r="D212" s="419"/>
      <c r="E212" s="456" t="s">
        <v>6</v>
      </c>
      <c r="F212" s="177"/>
      <c r="G212" s="175"/>
      <c r="H212" s="119"/>
      <c r="I212" s="120"/>
      <c r="J212" s="120"/>
      <c r="K212" s="121"/>
      <c r="L212" s="121"/>
      <c r="M212" s="124">
        <f>SUM(H212+I212+J212+(36*(K212+L212)))</f>
        <v>0</v>
      </c>
      <c r="N212" s="62"/>
      <c r="O212" s="63"/>
      <c r="P212" s="63"/>
      <c r="Q212" s="64"/>
      <c r="R212" s="64"/>
      <c r="S212" s="88">
        <f>SUM(N212+O212+P212+(60*(Q212+R212)))</f>
        <v>0</v>
      </c>
      <c r="T212" s="62"/>
      <c r="U212" s="63"/>
      <c r="V212" s="63"/>
      <c r="W212" s="64"/>
      <c r="X212" s="64"/>
      <c r="Y212" s="88">
        <f>SUM(T212+U212+V212+(120*(W212+X212)))</f>
        <v>0</v>
      </c>
      <c r="Z212" s="62"/>
      <c r="AA212" s="63"/>
      <c r="AB212" s="63"/>
      <c r="AC212" s="64"/>
      <c r="AD212" s="64"/>
      <c r="AE212" s="105">
        <f>SUM(Z212+AA212+AB212+(240*(AC212+AD212)))</f>
        <v>0</v>
      </c>
      <c r="AF212" s="450"/>
    </row>
    <row r="213" spans="1:32" ht="26" customHeight="1" thickTop="1" thickBot="1" x14ac:dyDescent="0.25">
      <c r="A213" s="406"/>
      <c r="B213" s="407"/>
      <c r="C213" s="408"/>
      <c r="D213" s="408"/>
      <c r="E213" s="409"/>
      <c r="F213" s="410"/>
      <c r="G213" s="432"/>
      <c r="H213" s="134"/>
      <c r="I213" s="134"/>
      <c r="J213" s="134"/>
      <c r="K213" s="134"/>
      <c r="L213" s="134"/>
      <c r="M213" s="134"/>
      <c r="N213" s="134"/>
      <c r="O213" s="134"/>
      <c r="P213" s="134"/>
      <c r="Q213" s="134"/>
      <c r="R213" s="134"/>
      <c r="S213" s="134"/>
      <c r="T213" s="134"/>
      <c r="U213" s="134"/>
      <c r="V213" s="134"/>
      <c r="W213" s="134"/>
      <c r="X213" s="134"/>
      <c r="Y213" s="134"/>
      <c r="Z213" s="134"/>
      <c r="AA213" s="134"/>
      <c r="AB213" s="134"/>
      <c r="AC213" s="134"/>
      <c r="AD213" s="134"/>
      <c r="AE213" s="134"/>
      <c r="AF213" s="413"/>
    </row>
    <row r="214" spans="1:32" ht="26" customHeight="1" thickTop="1" thickBot="1" x14ac:dyDescent="0.25">
      <c r="A214" s="380"/>
      <c r="B214" s="381"/>
      <c r="C214" s="380"/>
      <c r="D214" s="380"/>
      <c r="E214" s="382"/>
      <c r="H214" s="383"/>
      <c r="I214" s="383"/>
      <c r="J214" s="383"/>
      <c r="K214" s="383"/>
      <c r="L214" s="383"/>
      <c r="M214" s="383"/>
      <c r="N214" s="383"/>
      <c r="O214" s="383"/>
      <c r="P214" s="383"/>
      <c r="Q214" s="383"/>
      <c r="R214" s="383"/>
      <c r="S214" s="383"/>
      <c r="T214" s="383"/>
      <c r="U214" s="383"/>
      <c r="V214" s="383"/>
      <c r="W214" s="383"/>
      <c r="X214" s="383"/>
      <c r="Y214" s="383"/>
      <c r="Z214" s="383"/>
      <c r="AA214" s="383"/>
      <c r="AB214" s="383"/>
      <c r="AC214" s="383"/>
      <c r="AD214" s="383"/>
      <c r="AE214" s="383"/>
      <c r="AF214" s="380"/>
    </row>
    <row r="215" spans="1:32" s="379" customFormat="1" ht="24" customHeight="1" thickTop="1" thickBot="1" x14ac:dyDescent="0.25">
      <c r="A215" s="425"/>
      <c r="B215" s="426"/>
      <c r="C215" s="426"/>
      <c r="D215" s="426"/>
      <c r="E215" s="427"/>
      <c r="F215" s="428"/>
      <c r="G215" s="387" t="s">
        <v>66</v>
      </c>
      <c r="H215" s="429" t="s">
        <v>2</v>
      </c>
      <c r="I215" s="430"/>
      <c r="J215" s="430"/>
      <c r="K215" s="430"/>
      <c r="L215" s="430"/>
      <c r="M215" s="431"/>
      <c r="N215" s="429" t="s">
        <v>7</v>
      </c>
      <c r="O215" s="430"/>
      <c r="P215" s="430"/>
      <c r="Q215" s="430"/>
      <c r="R215" s="430"/>
      <c r="S215" s="431"/>
      <c r="T215" s="429" t="s">
        <v>59</v>
      </c>
      <c r="U215" s="430"/>
      <c r="V215" s="430"/>
      <c r="W215" s="430"/>
      <c r="X215" s="430"/>
      <c r="Y215" s="431"/>
      <c r="Z215" s="429" t="s">
        <v>55</v>
      </c>
      <c r="AA215" s="430"/>
      <c r="AB215" s="430"/>
      <c r="AC215" s="430"/>
      <c r="AD215" s="430"/>
      <c r="AE215" s="431"/>
    </row>
    <row r="216" spans="1:32" s="405" customFormat="1" ht="84" customHeight="1" thickTop="1" thickBot="1" x14ac:dyDescent="0.25">
      <c r="A216" s="397" t="s">
        <v>58</v>
      </c>
      <c r="B216" s="398" t="s">
        <v>5</v>
      </c>
      <c r="C216" s="399" t="s">
        <v>63</v>
      </c>
      <c r="D216" s="399" t="s">
        <v>95</v>
      </c>
      <c r="E216" s="398" t="s">
        <v>4</v>
      </c>
      <c r="F216" s="398" t="s">
        <v>97</v>
      </c>
      <c r="G216" s="400"/>
      <c r="H216" s="401" t="s">
        <v>8</v>
      </c>
      <c r="I216" s="402" t="s">
        <v>9</v>
      </c>
      <c r="J216" s="402" t="s">
        <v>64</v>
      </c>
      <c r="K216" s="403" t="s">
        <v>1</v>
      </c>
      <c r="L216" s="403" t="s">
        <v>57</v>
      </c>
      <c r="M216" s="404" t="s">
        <v>0</v>
      </c>
      <c r="N216" s="401" t="s">
        <v>8</v>
      </c>
      <c r="O216" s="402" t="s">
        <v>9</v>
      </c>
      <c r="P216" s="402" t="s">
        <v>64</v>
      </c>
      <c r="Q216" s="403" t="s">
        <v>1</v>
      </c>
      <c r="R216" s="403" t="s">
        <v>57</v>
      </c>
      <c r="S216" s="404" t="s">
        <v>0</v>
      </c>
      <c r="T216" s="401" t="s">
        <v>8</v>
      </c>
      <c r="U216" s="402" t="s">
        <v>9</v>
      </c>
      <c r="V216" s="402" t="s">
        <v>64</v>
      </c>
      <c r="W216" s="403" t="s">
        <v>1</v>
      </c>
      <c r="X216" s="403" t="s">
        <v>57</v>
      </c>
      <c r="Y216" s="404" t="s">
        <v>0</v>
      </c>
      <c r="Z216" s="401" t="s">
        <v>8</v>
      </c>
      <c r="AA216" s="402" t="s">
        <v>9</v>
      </c>
      <c r="AB216" s="402" t="s">
        <v>64</v>
      </c>
      <c r="AC216" s="403" t="s">
        <v>1</v>
      </c>
      <c r="AD216" s="403" t="s">
        <v>57</v>
      </c>
      <c r="AE216" s="404" t="s">
        <v>0</v>
      </c>
      <c r="AF216" s="398" t="s">
        <v>68</v>
      </c>
    </row>
    <row r="217" spans="1:32" ht="26" customHeight="1" thickTop="1" thickBot="1" x14ac:dyDescent="0.25">
      <c r="A217" s="406"/>
      <c r="B217" s="407"/>
      <c r="C217" s="408"/>
      <c r="D217" s="408"/>
      <c r="E217" s="409"/>
      <c r="F217" s="410"/>
      <c r="G217" s="432"/>
      <c r="H217" s="134"/>
      <c r="I217" s="134"/>
      <c r="J217" s="134"/>
      <c r="K217" s="134"/>
      <c r="L217" s="134"/>
      <c r="M217" s="134"/>
      <c r="N217" s="134"/>
      <c r="O217" s="134"/>
      <c r="P217" s="134"/>
      <c r="Q217" s="134"/>
      <c r="R217" s="134"/>
      <c r="S217" s="134"/>
      <c r="T217" s="134"/>
      <c r="U217" s="134"/>
      <c r="V217" s="134"/>
      <c r="W217" s="134"/>
      <c r="X217" s="134"/>
      <c r="Y217" s="134"/>
      <c r="Z217" s="134"/>
      <c r="AA217" s="134"/>
      <c r="AB217" s="134"/>
      <c r="AC217" s="134"/>
      <c r="AD217" s="134"/>
      <c r="AE217" s="134"/>
      <c r="AF217" s="413"/>
    </row>
    <row r="218" spans="1:32" ht="26" customHeight="1" thickTop="1" x14ac:dyDescent="0.2">
      <c r="A218" s="470" t="s">
        <v>113</v>
      </c>
      <c r="B218" s="415">
        <v>46569</v>
      </c>
      <c r="C218" s="414">
        <v>10</v>
      </c>
      <c r="D218" s="414" t="s">
        <v>325</v>
      </c>
      <c r="E218" s="434" t="s">
        <v>11</v>
      </c>
      <c r="F218" s="435"/>
      <c r="G218" s="172"/>
      <c r="H218" s="79"/>
      <c r="I218" s="80"/>
      <c r="J218" s="80"/>
      <c r="K218" s="81"/>
      <c r="L218" s="81"/>
      <c r="M218" s="82">
        <f t="shared" ref="M218:M225" si="108">SUM(H218+I218+J218+(36*(K218+L218)))</f>
        <v>0</v>
      </c>
      <c r="N218" s="68"/>
      <c r="O218" s="69"/>
      <c r="P218" s="69"/>
      <c r="Q218" s="70"/>
      <c r="R218" s="70"/>
      <c r="S218" s="78">
        <f t="shared" ref="S218:S225" si="109">SUM(N218+O218+P218+(60*(Q218+R218)))</f>
        <v>0</v>
      </c>
      <c r="T218" s="79"/>
      <c r="U218" s="80"/>
      <c r="V218" s="80"/>
      <c r="W218" s="81"/>
      <c r="X218" s="81"/>
      <c r="Y218" s="82">
        <f t="shared" ref="Y218:Y225" si="110">SUM(T218+U218+V218+(120*(W218+X218)))</f>
        <v>0</v>
      </c>
      <c r="Z218" s="79"/>
      <c r="AA218" s="80"/>
      <c r="AB218" s="80"/>
      <c r="AC218" s="81"/>
      <c r="AD218" s="81"/>
      <c r="AE218" s="104">
        <f t="shared" ref="AE218:AE225" si="111">SUM(Z218+AA218+AB218+(240*(AC218+AD218)))</f>
        <v>0</v>
      </c>
      <c r="AF218" s="418" t="str">
        <f>A218</f>
        <v>Middlesex Elementary School
250 N Middlesex Rd, Carlisle, PA 17013</v>
      </c>
    </row>
    <row r="219" spans="1:32" ht="26" customHeight="1" x14ac:dyDescent="0.2">
      <c r="A219" s="471"/>
      <c r="B219" s="437"/>
      <c r="C219" s="436"/>
      <c r="D219" s="436"/>
      <c r="E219" s="439" t="s">
        <v>96</v>
      </c>
      <c r="F219" s="422"/>
      <c r="G219" s="177"/>
      <c r="H219" s="90"/>
      <c r="I219" s="91"/>
      <c r="J219" s="91"/>
      <c r="K219" s="92"/>
      <c r="L219" s="92"/>
      <c r="M219" s="93">
        <f t="shared" si="108"/>
        <v>0</v>
      </c>
      <c r="N219" s="67"/>
      <c r="O219" s="65"/>
      <c r="P219" s="65"/>
      <c r="Q219" s="66"/>
      <c r="R219" s="66"/>
      <c r="S219" s="89">
        <f t="shared" si="109"/>
        <v>0</v>
      </c>
      <c r="T219" s="90"/>
      <c r="U219" s="91"/>
      <c r="V219" s="91"/>
      <c r="W219" s="92"/>
      <c r="X219" s="92"/>
      <c r="Y219" s="93">
        <f t="shared" si="110"/>
        <v>0</v>
      </c>
      <c r="Z219" s="90"/>
      <c r="AA219" s="91"/>
      <c r="AB219" s="91"/>
      <c r="AC219" s="92"/>
      <c r="AD219" s="92"/>
      <c r="AE219" s="103">
        <f t="shared" si="111"/>
        <v>0</v>
      </c>
      <c r="AF219" s="423"/>
    </row>
    <row r="220" spans="1:32" ht="26" customHeight="1" x14ac:dyDescent="0.2">
      <c r="A220" s="471"/>
      <c r="B220" s="437"/>
      <c r="C220" s="436"/>
      <c r="D220" s="436"/>
      <c r="E220" s="453" t="s">
        <v>102</v>
      </c>
      <c r="F220" s="177"/>
      <c r="G220" s="176"/>
      <c r="H220" s="84"/>
      <c r="I220" s="85"/>
      <c r="J220" s="85"/>
      <c r="K220" s="86"/>
      <c r="L220" s="86"/>
      <c r="M220" s="87">
        <f t="shared" si="108"/>
        <v>0</v>
      </c>
      <c r="N220" s="59"/>
      <c r="O220" s="60"/>
      <c r="P220" s="60"/>
      <c r="Q220" s="61"/>
      <c r="R220" s="61"/>
      <c r="S220" s="83">
        <f t="shared" si="109"/>
        <v>0</v>
      </c>
      <c r="T220" s="59"/>
      <c r="U220" s="60"/>
      <c r="V220" s="60"/>
      <c r="W220" s="61"/>
      <c r="X220" s="61"/>
      <c r="Y220" s="83">
        <f t="shared" si="110"/>
        <v>0</v>
      </c>
      <c r="Z220" s="59"/>
      <c r="AA220" s="60"/>
      <c r="AB220" s="60"/>
      <c r="AC220" s="61"/>
      <c r="AD220" s="61"/>
      <c r="AE220" s="123">
        <f t="shared" si="111"/>
        <v>0</v>
      </c>
      <c r="AF220" s="423"/>
    </row>
    <row r="221" spans="1:32" ht="27" customHeight="1" thickBot="1" x14ac:dyDescent="0.25">
      <c r="A221" s="472"/>
      <c r="B221" s="420"/>
      <c r="C221" s="419"/>
      <c r="D221" s="419"/>
      <c r="E221" s="456" t="s">
        <v>6</v>
      </c>
      <c r="F221" s="177"/>
      <c r="G221" s="175"/>
      <c r="H221" s="119"/>
      <c r="I221" s="120"/>
      <c r="J221" s="120"/>
      <c r="K221" s="121"/>
      <c r="L221" s="121"/>
      <c r="M221" s="124">
        <f t="shared" si="108"/>
        <v>0</v>
      </c>
      <c r="N221" s="62"/>
      <c r="O221" s="63"/>
      <c r="P221" s="63"/>
      <c r="Q221" s="64"/>
      <c r="R221" s="64"/>
      <c r="S221" s="88">
        <f t="shared" si="109"/>
        <v>0</v>
      </c>
      <c r="T221" s="62"/>
      <c r="U221" s="63"/>
      <c r="V221" s="63"/>
      <c r="W221" s="64"/>
      <c r="X221" s="64"/>
      <c r="Y221" s="88">
        <f t="shared" si="110"/>
        <v>0</v>
      </c>
      <c r="Z221" s="62"/>
      <c r="AA221" s="63"/>
      <c r="AB221" s="63"/>
      <c r="AC221" s="64"/>
      <c r="AD221" s="64"/>
      <c r="AE221" s="105">
        <f t="shared" si="111"/>
        <v>0</v>
      </c>
      <c r="AF221" s="450"/>
    </row>
    <row r="222" spans="1:32" ht="26" customHeight="1" thickTop="1" x14ac:dyDescent="0.2">
      <c r="A222" s="470" t="s">
        <v>114</v>
      </c>
      <c r="B222" s="415">
        <v>46569</v>
      </c>
      <c r="C222" s="414">
        <v>10</v>
      </c>
      <c r="D222" s="414" t="s">
        <v>325</v>
      </c>
      <c r="E222" s="434" t="s">
        <v>11</v>
      </c>
      <c r="F222" s="435"/>
      <c r="G222" s="172"/>
      <c r="H222" s="79"/>
      <c r="I222" s="80"/>
      <c r="J222" s="80"/>
      <c r="K222" s="81"/>
      <c r="L222" s="81"/>
      <c r="M222" s="82">
        <f t="shared" si="108"/>
        <v>0</v>
      </c>
      <c r="N222" s="68"/>
      <c r="O222" s="69"/>
      <c r="P222" s="69"/>
      <c r="Q222" s="70"/>
      <c r="R222" s="70"/>
      <c r="S222" s="78">
        <f t="shared" si="109"/>
        <v>0</v>
      </c>
      <c r="T222" s="79"/>
      <c r="U222" s="80"/>
      <c r="V222" s="80"/>
      <c r="W222" s="81"/>
      <c r="X222" s="81"/>
      <c r="Y222" s="82">
        <f t="shared" si="110"/>
        <v>0</v>
      </c>
      <c r="Z222" s="79"/>
      <c r="AA222" s="80"/>
      <c r="AB222" s="80"/>
      <c r="AC222" s="81"/>
      <c r="AD222" s="81"/>
      <c r="AE222" s="104">
        <f t="shared" si="111"/>
        <v>0</v>
      </c>
      <c r="AF222" s="418" t="str">
        <f>A222</f>
        <v>Monroe Elementary School
1240 Boiling Springs Rd, Boiling Spgs, PA 17007</v>
      </c>
    </row>
    <row r="223" spans="1:32" ht="26" customHeight="1" x14ac:dyDescent="0.2">
      <c r="A223" s="471"/>
      <c r="B223" s="437"/>
      <c r="C223" s="436"/>
      <c r="D223" s="436"/>
      <c r="E223" s="439" t="s">
        <v>96</v>
      </c>
      <c r="F223" s="422"/>
      <c r="G223" s="177"/>
      <c r="H223" s="90"/>
      <c r="I223" s="91"/>
      <c r="J223" s="91"/>
      <c r="K223" s="92"/>
      <c r="L223" s="92"/>
      <c r="M223" s="93">
        <f t="shared" si="108"/>
        <v>0</v>
      </c>
      <c r="N223" s="67"/>
      <c r="O223" s="65"/>
      <c r="P223" s="65"/>
      <c r="Q223" s="66"/>
      <c r="R223" s="66"/>
      <c r="S223" s="89">
        <f t="shared" si="109"/>
        <v>0</v>
      </c>
      <c r="T223" s="90"/>
      <c r="U223" s="91"/>
      <c r="V223" s="91"/>
      <c r="W223" s="92"/>
      <c r="X223" s="92"/>
      <c r="Y223" s="93">
        <f t="shared" si="110"/>
        <v>0</v>
      </c>
      <c r="Z223" s="90"/>
      <c r="AA223" s="91"/>
      <c r="AB223" s="91"/>
      <c r="AC223" s="92"/>
      <c r="AD223" s="92"/>
      <c r="AE223" s="103">
        <f t="shared" si="111"/>
        <v>0</v>
      </c>
      <c r="AF223" s="423"/>
    </row>
    <row r="224" spans="1:32" ht="26" customHeight="1" x14ac:dyDescent="0.2">
      <c r="A224" s="471"/>
      <c r="B224" s="437"/>
      <c r="C224" s="436"/>
      <c r="D224" s="436"/>
      <c r="E224" s="453" t="s">
        <v>102</v>
      </c>
      <c r="F224" s="177"/>
      <c r="G224" s="176"/>
      <c r="H224" s="84"/>
      <c r="I224" s="85"/>
      <c r="J224" s="85"/>
      <c r="K224" s="86"/>
      <c r="L224" s="86"/>
      <c r="M224" s="87">
        <f t="shared" si="108"/>
        <v>0</v>
      </c>
      <c r="N224" s="59"/>
      <c r="O224" s="60"/>
      <c r="P224" s="60"/>
      <c r="Q224" s="61"/>
      <c r="R224" s="61"/>
      <c r="S224" s="83">
        <f t="shared" si="109"/>
        <v>0</v>
      </c>
      <c r="T224" s="59"/>
      <c r="U224" s="60"/>
      <c r="V224" s="60"/>
      <c r="W224" s="61"/>
      <c r="X224" s="61"/>
      <c r="Y224" s="83">
        <f t="shared" si="110"/>
        <v>0</v>
      </c>
      <c r="Z224" s="59"/>
      <c r="AA224" s="60"/>
      <c r="AB224" s="60"/>
      <c r="AC224" s="61"/>
      <c r="AD224" s="61"/>
      <c r="AE224" s="123">
        <f t="shared" si="111"/>
        <v>0</v>
      </c>
      <c r="AF224" s="423"/>
    </row>
    <row r="225" spans="1:32" ht="27" customHeight="1" thickBot="1" x14ac:dyDescent="0.25">
      <c r="A225" s="472"/>
      <c r="B225" s="420"/>
      <c r="C225" s="419"/>
      <c r="D225" s="419"/>
      <c r="E225" s="456" t="s">
        <v>6</v>
      </c>
      <c r="F225" s="181"/>
      <c r="G225" s="175"/>
      <c r="H225" s="119"/>
      <c r="I225" s="120"/>
      <c r="J225" s="120"/>
      <c r="K225" s="121"/>
      <c r="L225" s="121"/>
      <c r="M225" s="124">
        <f t="shared" si="108"/>
        <v>0</v>
      </c>
      <c r="N225" s="62"/>
      <c r="O225" s="63"/>
      <c r="P225" s="63"/>
      <c r="Q225" s="64"/>
      <c r="R225" s="64"/>
      <c r="S225" s="88">
        <f t="shared" si="109"/>
        <v>0</v>
      </c>
      <c r="T225" s="62"/>
      <c r="U225" s="63"/>
      <c r="V225" s="63"/>
      <c r="W225" s="64"/>
      <c r="X225" s="64"/>
      <c r="Y225" s="88">
        <f t="shared" si="110"/>
        <v>0</v>
      </c>
      <c r="Z225" s="62"/>
      <c r="AA225" s="63"/>
      <c r="AB225" s="63"/>
      <c r="AC225" s="64"/>
      <c r="AD225" s="64"/>
      <c r="AE225" s="105">
        <f t="shared" si="111"/>
        <v>0</v>
      </c>
      <c r="AF225" s="450"/>
    </row>
    <row r="226" spans="1:32" ht="26" customHeight="1" thickTop="1" x14ac:dyDescent="0.2">
      <c r="A226" s="470" t="s">
        <v>117</v>
      </c>
      <c r="B226" s="415">
        <v>46569</v>
      </c>
      <c r="C226" s="414">
        <v>10</v>
      </c>
      <c r="D226" s="414" t="s">
        <v>325</v>
      </c>
      <c r="E226" s="434" t="s">
        <v>11</v>
      </c>
      <c r="F226" s="435"/>
      <c r="G226" s="172"/>
      <c r="H226" s="79"/>
      <c r="I226" s="80"/>
      <c r="J226" s="80"/>
      <c r="K226" s="81"/>
      <c r="L226" s="81"/>
      <c r="M226" s="82">
        <f t="shared" ref="M226:M231" si="112">SUM(H226+I226+J226+(36*(K226+L226)))</f>
        <v>0</v>
      </c>
      <c r="N226" s="68"/>
      <c r="O226" s="69"/>
      <c r="P226" s="69"/>
      <c r="Q226" s="70"/>
      <c r="R226" s="70"/>
      <c r="S226" s="78">
        <f t="shared" ref="S226:S231" si="113">SUM(N226+O226+P226+(60*(Q226+R226)))</f>
        <v>0</v>
      </c>
      <c r="T226" s="79"/>
      <c r="U226" s="80"/>
      <c r="V226" s="80"/>
      <c r="W226" s="81"/>
      <c r="X226" s="81"/>
      <c r="Y226" s="82">
        <f t="shared" ref="Y226:Y231" si="114">SUM(T226+U226+V226+(120*(W226+X226)))</f>
        <v>0</v>
      </c>
      <c r="Z226" s="79"/>
      <c r="AA226" s="80"/>
      <c r="AB226" s="80"/>
      <c r="AC226" s="81"/>
      <c r="AD226" s="81"/>
      <c r="AE226" s="104">
        <f t="shared" ref="AE226:AE231" si="115">SUM(Z226+AA226+AB226+(240*(AC226+AD226)))</f>
        <v>0</v>
      </c>
      <c r="AF226" s="418" t="str">
        <f>A226</f>
        <v>Green Ridge Elementary School
1 Green Ridge Rd, Mechanicsburg, PA 17050</v>
      </c>
    </row>
    <row r="227" spans="1:32" ht="26" customHeight="1" x14ac:dyDescent="0.2">
      <c r="A227" s="471"/>
      <c r="B227" s="437"/>
      <c r="C227" s="436"/>
      <c r="D227" s="436"/>
      <c r="E227" s="439" t="s">
        <v>96</v>
      </c>
      <c r="F227" s="422"/>
      <c r="G227" s="177"/>
      <c r="H227" s="90"/>
      <c r="I227" s="91"/>
      <c r="J227" s="91"/>
      <c r="K227" s="92"/>
      <c r="L227" s="92"/>
      <c r="M227" s="93">
        <f t="shared" si="112"/>
        <v>0</v>
      </c>
      <c r="N227" s="67"/>
      <c r="O227" s="65"/>
      <c r="P227" s="65"/>
      <c r="Q227" s="66"/>
      <c r="R227" s="66"/>
      <c r="S227" s="89">
        <f t="shared" si="113"/>
        <v>0</v>
      </c>
      <c r="T227" s="90"/>
      <c r="U227" s="91"/>
      <c r="V227" s="91"/>
      <c r="W227" s="92"/>
      <c r="X227" s="92"/>
      <c r="Y227" s="93">
        <f t="shared" si="114"/>
        <v>0</v>
      </c>
      <c r="Z227" s="90"/>
      <c r="AA227" s="91"/>
      <c r="AB227" s="91"/>
      <c r="AC227" s="92"/>
      <c r="AD227" s="92"/>
      <c r="AE227" s="103">
        <f t="shared" si="115"/>
        <v>0</v>
      </c>
      <c r="AF227" s="423"/>
    </row>
    <row r="228" spans="1:32" ht="26" customHeight="1" x14ac:dyDescent="0.2">
      <c r="A228" s="471"/>
      <c r="B228" s="437"/>
      <c r="C228" s="436"/>
      <c r="D228" s="436"/>
      <c r="E228" s="453" t="s">
        <v>102</v>
      </c>
      <c r="F228" s="177"/>
      <c r="G228" s="176"/>
      <c r="H228" s="84"/>
      <c r="I228" s="85"/>
      <c r="J228" s="85"/>
      <c r="K228" s="86"/>
      <c r="L228" s="86"/>
      <c r="M228" s="87">
        <f t="shared" si="112"/>
        <v>0</v>
      </c>
      <c r="N228" s="59"/>
      <c r="O228" s="60"/>
      <c r="P228" s="60"/>
      <c r="Q228" s="61"/>
      <c r="R228" s="61"/>
      <c r="S228" s="83">
        <f t="shared" si="113"/>
        <v>0</v>
      </c>
      <c r="T228" s="59"/>
      <c r="U228" s="60"/>
      <c r="V228" s="60"/>
      <c r="W228" s="61"/>
      <c r="X228" s="61"/>
      <c r="Y228" s="83">
        <f t="shared" si="114"/>
        <v>0</v>
      </c>
      <c r="Z228" s="59"/>
      <c r="AA228" s="60"/>
      <c r="AB228" s="60"/>
      <c r="AC228" s="61"/>
      <c r="AD228" s="61"/>
      <c r="AE228" s="123">
        <f t="shared" si="115"/>
        <v>0</v>
      </c>
      <c r="AF228" s="423"/>
    </row>
    <row r="229" spans="1:32" ht="27" customHeight="1" thickBot="1" x14ac:dyDescent="0.25">
      <c r="A229" s="472"/>
      <c r="B229" s="420"/>
      <c r="C229" s="419"/>
      <c r="D229" s="419"/>
      <c r="E229" s="456" t="s">
        <v>6</v>
      </c>
      <c r="F229" s="181"/>
      <c r="G229" s="175"/>
      <c r="H229" s="119"/>
      <c r="I229" s="120"/>
      <c r="J229" s="120"/>
      <c r="K229" s="121"/>
      <c r="L229" s="121"/>
      <c r="M229" s="124">
        <f t="shared" si="112"/>
        <v>0</v>
      </c>
      <c r="N229" s="62"/>
      <c r="O229" s="63"/>
      <c r="P229" s="63"/>
      <c r="Q229" s="64"/>
      <c r="R229" s="64"/>
      <c r="S229" s="88">
        <f t="shared" si="113"/>
        <v>0</v>
      </c>
      <c r="T229" s="62"/>
      <c r="U229" s="63"/>
      <c r="V229" s="63"/>
      <c r="W229" s="64"/>
      <c r="X229" s="64"/>
      <c r="Y229" s="88">
        <f t="shared" si="114"/>
        <v>0</v>
      </c>
      <c r="Z229" s="62"/>
      <c r="AA229" s="63"/>
      <c r="AB229" s="63"/>
      <c r="AC229" s="64"/>
      <c r="AD229" s="64"/>
      <c r="AE229" s="105">
        <f t="shared" si="115"/>
        <v>0</v>
      </c>
      <c r="AF229" s="450"/>
    </row>
    <row r="230" spans="1:32" ht="26" customHeight="1" thickTop="1" x14ac:dyDescent="0.2">
      <c r="A230" s="470" t="s">
        <v>115</v>
      </c>
      <c r="B230" s="415">
        <v>46569</v>
      </c>
      <c r="C230" s="414">
        <v>10</v>
      </c>
      <c r="D230" s="414" t="s">
        <v>328</v>
      </c>
      <c r="E230" s="434" t="s">
        <v>11</v>
      </c>
      <c r="F230" s="435"/>
      <c r="G230" s="172"/>
      <c r="H230" s="79"/>
      <c r="I230" s="80"/>
      <c r="J230" s="80"/>
      <c r="K230" s="81"/>
      <c r="L230" s="81"/>
      <c r="M230" s="82">
        <f t="shared" si="112"/>
        <v>0</v>
      </c>
      <c r="N230" s="68"/>
      <c r="O230" s="69"/>
      <c r="P230" s="69"/>
      <c r="Q230" s="70"/>
      <c r="R230" s="70"/>
      <c r="S230" s="78">
        <f t="shared" si="113"/>
        <v>0</v>
      </c>
      <c r="T230" s="79"/>
      <c r="U230" s="80"/>
      <c r="V230" s="80"/>
      <c r="W230" s="81"/>
      <c r="X230" s="81"/>
      <c r="Y230" s="82">
        <f t="shared" si="114"/>
        <v>0</v>
      </c>
      <c r="Z230" s="79"/>
      <c r="AA230" s="80"/>
      <c r="AB230" s="80"/>
      <c r="AC230" s="81"/>
      <c r="AD230" s="81"/>
      <c r="AE230" s="104">
        <f t="shared" si="115"/>
        <v>0</v>
      </c>
      <c r="AF230" s="418" t="str">
        <f>A230</f>
        <v>Winding Creek Elementary
33 Bali Hai Road, Mechanicsburg, PA 17050</v>
      </c>
    </row>
    <row r="231" spans="1:32" ht="26" customHeight="1" x14ac:dyDescent="0.2">
      <c r="A231" s="471"/>
      <c r="B231" s="437"/>
      <c r="C231" s="436"/>
      <c r="D231" s="436"/>
      <c r="E231" s="439" t="s">
        <v>96</v>
      </c>
      <c r="F231" s="422"/>
      <c r="G231" s="177"/>
      <c r="H231" s="90"/>
      <c r="I231" s="91"/>
      <c r="J231" s="91"/>
      <c r="K231" s="92"/>
      <c r="L231" s="92"/>
      <c r="M231" s="93">
        <f t="shared" si="112"/>
        <v>0</v>
      </c>
      <c r="N231" s="67"/>
      <c r="O231" s="65"/>
      <c r="P231" s="65"/>
      <c r="Q231" s="66"/>
      <c r="R231" s="66"/>
      <c r="S231" s="89">
        <f t="shared" si="113"/>
        <v>0</v>
      </c>
      <c r="T231" s="90"/>
      <c r="U231" s="91"/>
      <c r="V231" s="91"/>
      <c r="W231" s="92"/>
      <c r="X231" s="92"/>
      <c r="Y231" s="93">
        <f t="shared" si="114"/>
        <v>0</v>
      </c>
      <c r="Z231" s="90"/>
      <c r="AA231" s="91"/>
      <c r="AB231" s="91"/>
      <c r="AC231" s="92"/>
      <c r="AD231" s="92"/>
      <c r="AE231" s="103">
        <f t="shared" si="115"/>
        <v>0</v>
      </c>
      <c r="AF231" s="423"/>
    </row>
    <row r="232" spans="1:32" ht="26" customHeight="1" x14ac:dyDescent="0.2">
      <c r="A232" s="471"/>
      <c r="B232" s="437"/>
      <c r="C232" s="436"/>
      <c r="D232" s="436"/>
      <c r="E232" s="453" t="s">
        <v>102</v>
      </c>
      <c r="F232" s="177"/>
      <c r="G232" s="176"/>
      <c r="H232" s="84"/>
      <c r="I232" s="85"/>
      <c r="J232" s="85"/>
      <c r="K232" s="86"/>
      <c r="L232" s="86"/>
      <c r="M232" s="87">
        <f t="shared" ref="M232:M235" si="116">SUM(H232+I232+J232+(36*(K232+L232)))</f>
        <v>0</v>
      </c>
      <c r="N232" s="59"/>
      <c r="O232" s="60"/>
      <c r="P232" s="60"/>
      <c r="Q232" s="61"/>
      <c r="R232" s="61"/>
      <c r="S232" s="83">
        <f t="shared" ref="S232:S235" si="117">SUM(N232+O232+P232+(60*(Q232+R232)))</f>
        <v>0</v>
      </c>
      <c r="T232" s="59"/>
      <c r="U232" s="60"/>
      <c r="V232" s="60"/>
      <c r="W232" s="61"/>
      <c r="X232" s="61"/>
      <c r="Y232" s="83">
        <f t="shared" ref="Y232:Y235" si="118">SUM(T232+U232+V232+(120*(W232+X232)))</f>
        <v>0</v>
      </c>
      <c r="Z232" s="59"/>
      <c r="AA232" s="60"/>
      <c r="AB232" s="60"/>
      <c r="AC232" s="61"/>
      <c r="AD232" s="61"/>
      <c r="AE232" s="123">
        <f t="shared" ref="AE232:AE235" si="119">SUM(Z232+AA232+AB232+(240*(AC232+AD232)))</f>
        <v>0</v>
      </c>
      <c r="AF232" s="423"/>
    </row>
    <row r="233" spans="1:32" ht="26" customHeight="1" thickBot="1" x14ac:dyDescent="0.25">
      <c r="A233" s="471"/>
      <c r="B233" s="437"/>
      <c r="C233" s="436"/>
      <c r="D233" s="442"/>
      <c r="E233" s="454" t="s">
        <v>6</v>
      </c>
      <c r="F233" s="177"/>
      <c r="G233" s="173"/>
      <c r="H233" s="136"/>
      <c r="I233" s="137"/>
      <c r="J233" s="137"/>
      <c r="K233" s="138"/>
      <c r="L233" s="138"/>
      <c r="M233" s="151">
        <f t="shared" si="116"/>
        <v>0</v>
      </c>
      <c r="N233" s="74"/>
      <c r="O233" s="75"/>
      <c r="P233" s="75"/>
      <c r="Q233" s="76"/>
      <c r="R233" s="76"/>
      <c r="S233" s="99">
        <f t="shared" si="117"/>
        <v>0</v>
      </c>
      <c r="T233" s="74"/>
      <c r="U233" s="75"/>
      <c r="V233" s="75"/>
      <c r="W233" s="76"/>
      <c r="X233" s="76"/>
      <c r="Y233" s="99">
        <f t="shared" si="118"/>
        <v>0</v>
      </c>
      <c r="Z233" s="74"/>
      <c r="AA233" s="75"/>
      <c r="AB233" s="75"/>
      <c r="AC233" s="76"/>
      <c r="AD233" s="76"/>
      <c r="AE233" s="102">
        <f t="shared" si="119"/>
        <v>0</v>
      </c>
      <c r="AF233" s="423"/>
    </row>
    <row r="234" spans="1:32" ht="26" customHeight="1" thickTop="1" x14ac:dyDescent="0.2">
      <c r="A234" s="471"/>
      <c r="B234" s="437"/>
      <c r="C234" s="436"/>
      <c r="D234" s="436" t="s">
        <v>325</v>
      </c>
      <c r="E234" s="445" t="s">
        <v>11</v>
      </c>
      <c r="F234" s="435"/>
      <c r="G234" s="179"/>
      <c r="H234" s="164"/>
      <c r="I234" s="165"/>
      <c r="J234" s="165"/>
      <c r="K234" s="166"/>
      <c r="L234" s="166"/>
      <c r="M234" s="167">
        <f t="shared" si="116"/>
        <v>0</v>
      </c>
      <c r="N234" s="168"/>
      <c r="O234" s="169"/>
      <c r="P234" s="169"/>
      <c r="Q234" s="170"/>
      <c r="R234" s="170"/>
      <c r="S234" s="171">
        <f t="shared" si="117"/>
        <v>0</v>
      </c>
      <c r="T234" s="164"/>
      <c r="U234" s="165"/>
      <c r="V234" s="165"/>
      <c r="W234" s="166"/>
      <c r="X234" s="166"/>
      <c r="Y234" s="167">
        <f t="shared" si="118"/>
        <v>0</v>
      </c>
      <c r="Z234" s="164"/>
      <c r="AA234" s="165"/>
      <c r="AB234" s="165"/>
      <c r="AC234" s="166"/>
      <c r="AD234" s="166"/>
      <c r="AE234" s="186">
        <f t="shared" si="119"/>
        <v>0</v>
      </c>
      <c r="AF234" s="423"/>
    </row>
    <row r="235" spans="1:32" ht="26" customHeight="1" thickBot="1" x14ac:dyDescent="0.25">
      <c r="A235" s="471"/>
      <c r="B235" s="437"/>
      <c r="C235" s="436"/>
      <c r="D235" s="436"/>
      <c r="E235" s="439" t="s">
        <v>96</v>
      </c>
      <c r="F235" s="422"/>
      <c r="G235" s="177"/>
      <c r="H235" s="90"/>
      <c r="I235" s="91"/>
      <c r="J235" s="91"/>
      <c r="K235" s="92"/>
      <c r="L235" s="92"/>
      <c r="M235" s="93">
        <f t="shared" si="116"/>
        <v>0</v>
      </c>
      <c r="N235" s="67"/>
      <c r="O235" s="65"/>
      <c r="P235" s="65"/>
      <c r="Q235" s="66"/>
      <c r="R235" s="66"/>
      <c r="S235" s="89">
        <f t="shared" si="117"/>
        <v>0</v>
      </c>
      <c r="T235" s="90"/>
      <c r="U235" s="91"/>
      <c r="V235" s="91"/>
      <c r="W235" s="92"/>
      <c r="X235" s="92"/>
      <c r="Y235" s="93">
        <f t="shared" si="118"/>
        <v>0</v>
      </c>
      <c r="Z235" s="90"/>
      <c r="AA235" s="91"/>
      <c r="AB235" s="91"/>
      <c r="AC235" s="92"/>
      <c r="AD235" s="92"/>
      <c r="AE235" s="103">
        <f t="shared" si="119"/>
        <v>0</v>
      </c>
      <c r="AF235" s="423"/>
    </row>
    <row r="236" spans="1:32" ht="26" customHeight="1" thickTop="1" x14ac:dyDescent="0.2">
      <c r="A236" s="470" t="s">
        <v>118</v>
      </c>
      <c r="B236" s="415">
        <v>46569</v>
      </c>
      <c r="C236" s="414">
        <v>10</v>
      </c>
      <c r="D236" s="414" t="s">
        <v>326</v>
      </c>
      <c r="E236" s="434" t="s">
        <v>11</v>
      </c>
      <c r="F236" s="435"/>
      <c r="G236" s="172"/>
      <c r="H236" s="79"/>
      <c r="I236" s="80"/>
      <c r="J236" s="80"/>
      <c r="K236" s="81"/>
      <c r="L236" s="81"/>
      <c r="M236" s="82">
        <f>SUM(H236+I236+J236+(36*(K236+L236)))</f>
        <v>0</v>
      </c>
      <c r="N236" s="68"/>
      <c r="O236" s="69"/>
      <c r="P236" s="69"/>
      <c r="Q236" s="70"/>
      <c r="R236" s="70"/>
      <c r="S236" s="78">
        <f>SUM(N236+O236+P236+(60*(Q236+R236)))</f>
        <v>0</v>
      </c>
      <c r="T236" s="79"/>
      <c r="U236" s="80"/>
      <c r="V236" s="80"/>
      <c r="W236" s="81"/>
      <c r="X236" s="81"/>
      <c r="Y236" s="82">
        <f>SUM(T236+U236+V236+(120*(W236+X236)))</f>
        <v>0</v>
      </c>
      <c r="Z236" s="79"/>
      <c r="AA236" s="80"/>
      <c r="AB236" s="80"/>
      <c r="AC236" s="81"/>
      <c r="AD236" s="81"/>
      <c r="AE236" s="104">
        <f>SUM(Z236+AA236+AB236+(240*(AC236+AD236)))</f>
        <v>0</v>
      </c>
      <c r="AF236" s="418" t="str">
        <f>A236</f>
        <v>Shaull Elementary School
1 Shaull Drive, Enola, PA 17025</v>
      </c>
    </row>
    <row r="237" spans="1:32" ht="26" customHeight="1" x14ac:dyDescent="0.2">
      <c r="A237" s="471"/>
      <c r="B237" s="437"/>
      <c r="C237" s="436"/>
      <c r="D237" s="436"/>
      <c r="E237" s="439" t="s">
        <v>96</v>
      </c>
      <c r="F237" s="422"/>
      <c r="G237" s="177"/>
      <c r="H237" s="90"/>
      <c r="I237" s="91"/>
      <c r="J237" s="91"/>
      <c r="K237" s="92"/>
      <c r="L237" s="92"/>
      <c r="M237" s="93">
        <f>SUM(H237+I237+J237+(36*(K237+L237)))</f>
        <v>0</v>
      </c>
      <c r="N237" s="67"/>
      <c r="O237" s="65"/>
      <c r="P237" s="65"/>
      <c r="Q237" s="66"/>
      <c r="R237" s="66"/>
      <c r="S237" s="89">
        <f>SUM(N237+O237+P237+(60*(Q237+R237)))</f>
        <v>0</v>
      </c>
      <c r="T237" s="90"/>
      <c r="U237" s="91"/>
      <c r="V237" s="91"/>
      <c r="W237" s="92"/>
      <c r="X237" s="92"/>
      <c r="Y237" s="93">
        <f>SUM(T237+U237+V237+(120*(W237+X237)))</f>
        <v>0</v>
      </c>
      <c r="Z237" s="90"/>
      <c r="AA237" s="91"/>
      <c r="AB237" s="91"/>
      <c r="AC237" s="92"/>
      <c r="AD237" s="92"/>
      <c r="AE237" s="103">
        <f>SUM(Z237+AA237+AB237+(240*(AC237+AD237)))</f>
        <v>0</v>
      </c>
      <c r="AF237" s="423"/>
    </row>
    <row r="238" spans="1:32" ht="26" customHeight="1" x14ac:dyDescent="0.2">
      <c r="A238" s="471"/>
      <c r="B238" s="437"/>
      <c r="C238" s="436"/>
      <c r="D238" s="436"/>
      <c r="E238" s="453" t="s">
        <v>102</v>
      </c>
      <c r="F238" s="177"/>
      <c r="G238" s="176"/>
      <c r="H238" s="84"/>
      <c r="I238" s="85"/>
      <c r="J238" s="85"/>
      <c r="K238" s="86"/>
      <c r="L238" s="86"/>
      <c r="M238" s="87">
        <f t="shared" ref="M238:M241" si="120">SUM(H238+I238+J238+(36*(K238+L238)))</f>
        <v>0</v>
      </c>
      <c r="N238" s="59"/>
      <c r="O238" s="60"/>
      <c r="P238" s="60"/>
      <c r="Q238" s="61"/>
      <c r="R238" s="61"/>
      <c r="S238" s="83">
        <f t="shared" ref="S238:S241" si="121">SUM(N238+O238+P238+(60*(Q238+R238)))</f>
        <v>0</v>
      </c>
      <c r="T238" s="59"/>
      <c r="U238" s="60"/>
      <c r="V238" s="60"/>
      <c r="W238" s="61"/>
      <c r="X238" s="61"/>
      <c r="Y238" s="83">
        <f t="shared" ref="Y238:Y241" si="122">SUM(T238+U238+V238+(120*(W238+X238)))</f>
        <v>0</v>
      </c>
      <c r="Z238" s="59"/>
      <c r="AA238" s="60"/>
      <c r="AB238" s="60"/>
      <c r="AC238" s="61"/>
      <c r="AD238" s="61"/>
      <c r="AE238" s="123">
        <f t="shared" ref="AE238:AE241" si="123">SUM(Z238+AA238+AB238+(240*(AC238+AD238)))</f>
        <v>0</v>
      </c>
      <c r="AF238" s="423"/>
    </row>
    <row r="239" spans="1:32" ht="26" customHeight="1" thickBot="1" x14ac:dyDescent="0.25">
      <c r="A239" s="471"/>
      <c r="B239" s="437"/>
      <c r="C239" s="436"/>
      <c r="D239" s="442"/>
      <c r="E239" s="454" t="s">
        <v>6</v>
      </c>
      <c r="F239" s="177"/>
      <c r="G239" s="173"/>
      <c r="H239" s="136"/>
      <c r="I239" s="137"/>
      <c r="J239" s="137"/>
      <c r="K239" s="138"/>
      <c r="L239" s="138"/>
      <c r="M239" s="151">
        <f t="shared" ref="M239:M240" si="124">SUM(H239+I239+J239+(36*(K239+L239)))</f>
        <v>0</v>
      </c>
      <c r="N239" s="74"/>
      <c r="O239" s="75"/>
      <c r="P239" s="75"/>
      <c r="Q239" s="76"/>
      <c r="R239" s="76"/>
      <c r="S239" s="99">
        <f t="shared" ref="S239:S240" si="125">SUM(N239+O239+P239+(60*(Q239+R239)))</f>
        <v>0</v>
      </c>
      <c r="T239" s="74"/>
      <c r="U239" s="75"/>
      <c r="V239" s="75"/>
      <c r="W239" s="76"/>
      <c r="X239" s="76"/>
      <c r="Y239" s="99">
        <f t="shared" ref="Y239:Y240" si="126">SUM(T239+U239+V239+(120*(W239+X239)))</f>
        <v>0</v>
      </c>
      <c r="Z239" s="74"/>
      <c r="AA239" s="75"/>
      <c r="AB239" s="75"/>
      <c r="AC239" s="76"/>
      <c r="AD239" s="76"/>
      <c r="AE239" s="102">
        <f t="shared" ref="AE239:AE240" si="127">SUM(Z239+AA239+AB239+(240*(AC239+AD239)))</f>
        <v>0</v>
      </c>
      <c r="AF239" s="423"/>
    </row>
    <row r="240" spans="1:32" ht="26" customHeight="1" thickTop="1" x14ac:dyDescent="0.2">
      <c r="A240" s="471"/>
      <c r="B240" s="437"/>
      <c r="C240" s="436"/>
      <c r="D240" s="436" t="s">
        <v>328</v>
      </c>
      <c r="E240" s="445" t="s">
        <v>11</v>
      </c>
      <c r="F240" s="435"/>
      <c r="G240" s="179"/>
      <c r="H240" s="164"/>
      <c r="I240" s="165"/>
      <c r="J240" s="165"/>
      <c r="K240" s="166"/>
      <c r="L240" s="166"/>
      <c r="M240" s="167">
        <f t="shared" si="124"/>
        <v>0</v>
      </c>
      <c r="N240" s="168"/>
      <c r="O240" s="169"/>
      <c r="P240" s="169"/>
      <c r="Q240" s="170"/>
      <c r="R240" s="170"/>
      <c r="S240" s="171">
        <f t="shared" si="125"/>
        <v>0</v>
      </c>
      <c r="T240" s="164"/>
      <c r="U240" s="165"/>
      <c r="V240" s="165"/>
      <c r="W240" s="166"/>
      <c r="X240" s="166"/>
      <c r="Y240" s="167">
        <f t="shared" si="126"/>
        <v>0</v>
      </c>
      <c r="Z240" s="164"/>
      <c r="AA240" s="165"/>
      <c r="AB240" s="165"/>
      <c r="AC240" s="166"/>
      <c r="AD240" s="166"/>
      <c r="AE240" s="186">
        <f t="shared" si="127"/>
        <v>0</v>
      </c>
      <c r="AF240" s="423"/>
    </row>
    <row r="241" spans="1:32" ht="26" customHeight="1" x14ac:dyDescent="0.2">
      <c r="A241" s="471"/>
      <c r="B241" s="437"/>
      <c r="C241" s="436"/>
      <c r="D241" s="436"/>
      <c r="E241" s="439" t="s">
        <v>96</v>
      </c>
      <c r="F241" s="422"/>
      <c r="G241" s="177"/>
      <c r="H241" s="90"/>
      <c r="I241" s="91"/>
      <c r="J241" s="91"/>
      <c r="K241" s="92"/>
      <c r="L241" s="92"/>
      <c r="M241" s="93">
        <f t="shared" si="120"/>
        <v>0</v>
      </c>
      <c r="N241" s="67"/>
      <c r="O241" s="65"/>
      <c r="P241" s="65"/>
      <c r="Q241" s="66"/>
      <c r="R241" s="66"/>
      <c r="S241" s="89">
        <f t="shared" si="121"/>
        <v>0</v>
      </c>
      <c r="T241" s="90"/>
      <c r="U241" s="91"/>
      <c r="V241" s="91"/>
      <c r="W241" s="92"/>
      <c r="X241" s="92"/>
      <c r="Y241" s="93">
        <f t="shared" si="122"/>
        <v>0</v>
      </c>
      <c r="Z241" s="90"/>
      <c r="AA241" s="91"/>
      <c r="AB241" s="91"/>
      <c r="AC241" s="92"/>
      <c r="AD241" s="92"/>
      <c r="AE241" s="103">
        <f t="shared" si="123"/>
        <v>0</v>
      </c>
      <c r="AF241" s="423"/>
    </row>
    <row r="242" spans="1:32" ht="26" customHeight="1" x14ac:dyDescent="0.2">
      <c r="A242" s="471"/>
      <c r="B242" s="437"/>
      <c r="C242" s="436"/>
      <c r="D242" s="436"/>
      <c r="E242" s="453" t="s">
        <v>102</v>
      </c>
      <c r="F242" s="177"/>
      <c r="G242" s="176"/>
      <c r="H242" s="84"/>
      <c r="I242" s="85"/>
      <c r="J242" s="85"/>
      <c r="K242" s="86"/>
      <c r="L242" s="86"/>
      <c r="M242" s="87">
        <f>SUM(H242+I242+J242+(36*(K242+L242)))</f>
        <v>0</v>
      </c>
      <c r="N242" s="59"/>
      <c r="O242" s="60"/>
      <c r="P242" s="60"/>
      <c r="Q242" s="61"/>
      <c r="R242" s="61"/>
      <c r="S242" s="83">
        <f>SUM(N242+O242+P242+(60*(Q242+R242)))</f>
        <v>0</v>
      </c>
      <c r="T242" s="59"/>
      <c r="U242" s="60"/>
      <c r="V242" s="60"/>
      <c r="W242" s="61"/>
      <c r="X242" s="61"/>
      <c r="Y242" s="83">
        <f>SUM(T242+U242+V242+(120*(W242+X242)))</f>
        <v>0</v>
      </c>
      <c r="Z242" s="59"/>
      <c r="AA242" s="60"/>
      <c r="AB242" s="60"/>
      <c r="AC242" s="61"/>
      <c r="AD242" s="61"/>
      <c r="AE242" s="123">
        <f>SUM(Z242+AA242+AB242+(240*(AC242+AD242)))</f>
        <v>0</v>
      </c>
      <c r="AF242" s="423"/>
    </row>
    <row r="243" spans="1:32" ht="27" customHeight="1" thickBot="1" x14ac:dyDescent="0.25">
      <c r="A243" s="472"/>
      <c r="B243" s="420"/>
      <c r="C243" s="419"/>
      <c r="D243" s="419"/>
      <c r="E243" s="456" t="s">
        <v>6</v>
      </c>
      <c r="F243" s="177"/>
      <c r="G243" s="175"/>
      <c r="H243" s="119"/>
      <c r="I243" s="120"/>
      <c r="J243" s="120"/>
      <c r="K243" s="121"/>
      <c r="L243" s="121"/>
      <c r="M243" s="124">
        <f>SUM(H243+I243+J243+(36*(K243+L243)))</f>
        <v>0</v>
      </c>
      <c r="N243" s="62"/>
      <c r="O243" s="63"/>
      <c r="P243" s="63"/>
      <c r="Q243" s="64"/>
      <c r="R243" s="64"/>
      <c r="S243" s="88">
        <f>SUM(N243+O243+P243+(60*(Q243+R243)))</f>
        <v>0</v>
      </c>
      <c r="T243" s="62"/>
      <c r="U243" s="63"/>
      <c r="V243" s="63"/>
      <c r="W243" s="64"/>
      <c r="X243" s="64"/>
      <c r="Y243" s="88">
        <f>SUM(T243+U243+V243+(120*(W243+X243)))</f>
        <v>0</v>
      </c>
      <c r="Z243" s="62"/>
      <c r="AA243" s="63"/>
      <c r="AB243" s="63"/>
      <c r="AC243" s="64"/>
      <c r="AD243" s="64"/>
      <c r="AE243" s="105">
        <f>SUM(Z243+AA243+AB243+(240*(AC243+AD243)))</f>
        <v>0</v>
      </c>
      <c r="AF243" s="450"/>
    </row>
    <row r="244" spans="1:32" ht="26" customHeight="1" thickTop="1" x14ac:dyDescent="0.2">
      <c r="A244" s="470" t="s">
        <v>120</v>
      </c>
      <c r="B244" s="415">
        <v>46569</v>
      </c>
      <c r="C244" s="414">
        <v>10</v>
      </c>
      <c r="D244" s="414" t="s">
        <v>326</v>
      </c>
      <c r="E244" s="434" t="s">
        <v>11</v>
      </c>
      <c r="F244" s="435"/>
      <c r="G244" s="172"/>
      <c r="H244" s="79"/>
      <c r="I244" s="80"/>
      <c r="J244" s="80"/>
      <c r="K244" s="81"/>
      <c r="L244" s="81"/>
      <c r="M244" s="82">
        <f>SUM(H244+I244+J244+(36*(K244+L244)))</f>
        <v>0</v>
      </c>
      <c r="N244" s="68"/>
      <c r="O244" s="69"/>
      <c r="P244" s="69"/>
      <c r="Q244" s="70"/>
      <c r="R244" s="70"/>
      <c r="S244" s="78">
        <f>SUM(N244+O244+P244+(60*(Q244+R244)))</f>
        <v>0</v>
      </c>
      <c r="T244" s="79"/>
      <c r="U244" s="80"/>
      <c r="V244" s="80"/>
      <c r="W244" s="81"/>
      <c r="X244" s="81"/>
      <c r="Y244" s="82">
        <f>SUM(T244+U244+V244+(120*(W244+X244)))</f>
        <v>0</v>
      </c>
      <c r="Z244" s="79"/>
      <c r="AA244" s="80"/>
      <c r="AB244" s="80"/>
      <c r="AC244" s="81"/>
      <c r="AD244" s="81"/>
      <c r="AE244" s="104">
        <f>SUM(Z244+AA244+AB244+(240*(AC244+AD244)))</f>
        <v>0</v>
      </c>
      <c r="AF244" s="418" t="str">
        <f>A244</f>
        <v>Hampden Elementary School
441 Skyport Rd, Mechanicsburg, PA 17050</v>
      </c>
    </row>
    <row r="245" spans="1:32" ht="26" customHeight="1" x14ac:dyDescent="0.2">
      <c r="A245" s="471"/>
      <c r="B245" s="437"/>
      <c r="C245" s="436"/>
      <c r="D245" s="436"/>
      <c r="E245" s="439" t="s">
        <v>96</v>
      </c>
      <c r="F245" s="422"/>
      <c r="G245" s="177"/>
      <c r="H245" s="90"/>
      <c r="I245" s="91"/>
      <c r="J245" s="91"/>
      <c r="K245" s="92"/>
      <c r="L245" s="92"/>
      <c r="M245" s="93">
        <f>SUM(H245+I245+J245+(36*(K245+L245)))</f>
        <v>0</v>
      </c>
      <c r="N245" s="67"/>
      <c r="O245" s="65"/>
      <c r="P245" s="65"/>
      <c r="Q245" s="66"/>
      <c r="R245" s="66"/>
      <c r="S245" s="89">
        <f>SUM(N245+O245+P245+(60*(Q245+R245)))</f>
        <v>0</v>
      </c>
      <c r="T245" s="90"/>
      <c r="U245" s="91"/>
      <c r="V245" s="91"/>
      <c r="W245" s="92"/>
      <c r="X245" s="92"/>
      <c r="Y245" s="93">
        <f>SUM(T245+U245+V245+(120*(W245+X245)))</f>
        <v>0</v>
      </c>
      <c r="Z245" s="90"/>
      <c r="AA245" s="91"/>
      <c r="AB245" s="91"/>
      <c r="AC245" s="92"/>
      <c r="AD245" s="92"/>
      <c r="AE245" s="103">
        <f>SUM(Z245+AA245+AB245+(240*(AC245+AD245)))</f>
        <v>0</v>
      </c>
      <c r="AF245" s="423"/>
    </row>
    <row r="246" spans="1:32" ht="26" customHeight="1" x14ac:dyDescent="0.2">
      <c r="A246" s="471"/>
      <c r="B246" s="437"/>
      <c r="C246" s="436"/>
      <c r="D246" s="436"/>
      <c r="E246" s="453" t="s">
        <v>102</v>
      </c>
      <c r="F246" s="177"/>
      <c r="G246" s="176"/>
      <c r="H246" s="84"/>
      <c r="I246" s="85"/>
      <c r="J246" s="85"/>
      <c r="K246" s="86"/>
      <c r="L246" s="86"/>
      <c r="M246" s="87">
        <f t="shared" ref="M246:M249" si="128">SUM(H246+I246+J246+(36*(K246+L246)))</f>
        <v>0</v>
      </c>
      <c r="N246" s="59"/>
      <c r="O246" s="60"/>
      <c r="P246" s="60"/>
      <c r="Q246" s="61"/>
      <c r="R246" s="61"/>
      <c r="S246" s="83">
        <f t="shared" ref="S246:S249" si="129">SUM(N246+O246+P246+(60*(Q246+R246)))</f>
        <v>0</v>
      </c>
      <c r="T246" s="59"/>
      <c r="U246" s="60"/>
      <c r="V246" s="60"/>
      <c r="W246" s="61"/>
      <c r="X246" s="61"/>
      <c r="Y246" s="83">
        <f t="shared" ref="Y246:Y249" si="130">SUM(T246+U246+V246+(120*(W246+X246)))</f>
        <v>0</v>
      </c>
      <c r="Z246" s="59"/>
      <c r="AA246" s="60"/>
      <c r="AB246" s="60"/>
      <c r="AC246" s="61"/>
      <c r="AD246" s="61"/>
      <c r="AE246" s="123">
        <f t="shared" ref="AE246:AE249" si="131">SUM(Z246+AA246+AB246+(240*(AC246+AD246)))</f>
        <v>0</v>
      </c>
      <c r="AF246" s="423"/>
    </row>
    <row r="247" spans="1:32" ht="26" customHeight="1" thickBot="1" x14ac:dyDescent="0.25">
      <c r="A247" s="471"/>
      <c r="B247" s="437"/>
      <c r="C247" s="436"/>
      <c r="D247" s="442"/>
      <c r="E247" s="454" t="s">
        <v>6</v>
      </c>
      <c r="F247" s="177"/>
      <c r="G247" s="173"/>
      <c r="H247" s="136"/>
      <c r="I247" s="137"/>
      <c r="J247" s="137"/>
      <c r="K247" s="138"/>
      <c r="L247" s="138"/>
      <c r="M247" s="151">
        <f t="shared" si="128"/>
        <v>0</v>
      </c>
      <c r="N247" s="74"/>
      <c r="O247" s="75"/>
      <c r="P247" s="75"/>
      <c r="Q247" s="76"/>
      <c r="R247" s="76"/>
      <c r="S247" s="99">
        <f t="shared" si="129"/>
        <v>0</v>
      </c>
      <c r="T247" s="74"/>
      <c r="U247" s="75"/>
      <c r="V247" s="75"/>
      <c r="W247" s="76"/>
      <c r="X247" s="76"/>
      <c r="Y247" s="99">
        <f t="shared" si="130"/>
        <v>0</v>
      </c>
      <c r="Z247" s="74"/>
      <c r="AA247" s="75"/>
      <c r="AB247" s="75"/>
      <c r="AC247" s="76"/>
      <c r="AD247" s="76"/>
      <c r="AE247" s="102">
        <f t="shared" si="131"/>
        <v>0</v>
      </c>
      <c r="AF247" s="423"/>
    </row>
    <row r="248" spans="1:32" ht="26" customHeight="1" thickTop="1" x14ac:dyDescent="0.2">
      <c r="A248" s="471"/>
      <c r="B248" s="437"/>
      <c r="C248" s="436"/>
      <c r="D248" s="436" t="s">
        <v>325</v>
      </c>
      <c r="E248" s="445" t="s">
        <v>11</v>
      </c>
      <c r="F248" s="435"/>
      <c r="G248" s="179"/>
      <c r="H248" s="164"/>
      <c r="I248" s="165"/>
      <c r="J248" s="165"/>
      <c r="K248" s="166"/>
      <c r="L248" s="166"/>
      <c r="M248" s="167">
        <f t="shared" si="128"/>
        <v>0</v>
      </c>
      <c r="N248" s="168"/>
      <c r="O248" s="169"/>
      <c r="P248" s="169"/>
      <c r="Q248" s="170"/>
      <c r="R248" s="170"/>
      <c r="S248" s="171">
        <f t="shared" si="129"/>
        <v>0</v>
      </c>
      <c r="T248" s="164"/>
      <c r="U248" s="165"/>
      <c r="V248" s="165"/>
      <c r="W248" s="166"/>
      <c r="X248" s="166"/>
      <c r="Y248" s="167">
        <f t="shared" si="130"/>
        <v>0</v>
      </c>
      <c r="Z248" s="164"/>
      <c r="AA248" s="165"/>
      <c r="AB248" s="165"/>
      <c r="AC248" s="166"/>
      <c r="AD248" s="166"/>
      <c r="AE248" s="186">
        <f t="shared" si="131"/>
        <v>0</v>
      </c>
      <c r="AF248" s="423"/>
    </row>
    <row r="249" spans="1:32" ht="26" customHeight="1" thickBot="1" x14ac:dyDescent="0.25">
      <c r="A249" s="471"/>
      <c r="B249" s="437"/>
      <c r="C249" s="436"/>
      <c r="D249" s="436"/>
      <c r="E249" s="439" t="s">
        <v>96</v>
      </c>
      <c r="F249" s="422"/>
      <c r="G249" s="177"/>
      <c r="H249" s="90"/>
      <c r="I249" s="91"/>
      <c r="J249" s="91"/>
      <c r="K249" s="92"/>
      <c r="L249" s="92"/>
      <c r="M249" s="93">
        <f t="shared" si="128"/>
        <v>0</v>
      </c>
      <c r="N249" s="67"/>
      <c r="O249" s="65"/>
      <c r="P249" s="65"/>
      <c r="Q249" s="66"/>
      <c r="R249" s="66"/>
      <c r="S249" s="89">
        <f t="shared" si="129"/>
        <v>0</v>
      </c>
      <c r="T249" s="90"/>
      <c r="U249" s="91"/>
      <c r="V249" s="91"/>
      <c r="W249" s="92"/>
      <c r="X249" s="92"/>
      <c r="Y249" s="93">
        <f t="shared" si="130"/>
        <v>0</v>
      </c>
      <c r="Z249" s="90"/>
      <c r="AA249" s="91"/>
      <c r="AB249" s="91"/>
      <c r="AC249" s="92"/>
      <c r="AD249" s="92"/>
      <c r="AE249" s="103">
        <f t="shared" si="131"/>
        <v>0</v>
      </c>
      <c r="AF249" s="423"/>
    </row>
    <row r="250" spans="1:32" ht="26" customHeight="1" thickTop="1" x14ac:dyDescent="0.2">
      <c r="A250" s="470" t="s">
        <v>121</v>
      </c>
      <c r="B250" s="415">
        <v>46569</v>
      </c>
      <c r="C250" s="414">
        <v>10</v>
      </c>
      <c r="D250" s="414" t="s">
        <v>327</v>
      </c>
      <c r="E250" s="434" t="s">
        <v>11</v>
      </c>
      <c r="F250" s="435"/>
      <c r="G250" s="172"/>
      <c r="H250" s="79"/>
      <c r="I250" s="80"/>
      <c r="J250" s="80"/>
      <c r="K250" s="81"/>
      <c r="L250" s="81"/>
      <c r="M250" s="82">
        <f>SUM(H250+I250+J250+(36*(K250+L250)))</f>
        <v>0</v>
      </c>
      <c r="N250" s="68"/>
      <c r="O250" s="69"/>
      <c r="P250" s="69"/>
      <c r="Q250" s="70"/>
      <c r="R250" s="70"/>
      <c r="S250" s="78">
        <f>SUM(N250+O250+P250+(60*(Q250+R250)))</f>
        <v>0</v>
      </c>
      <c r="T250" s="79"/>
      <c r="U250" s="80"/>
      <c r="V250" s="80"/>
      <c r="W250" s="81"/>
      <c r="X250" s="81"/>
      <c r="Y250" s="82">
        <f>SUM(T250+U250+V250+(120*(W250+X250)))</f>
        <v>0</v>
      </c>
      <c r="Z250" s="79"/>
      <c r="AA250" s="80"/>
      <c r="AB250" s="80"/>
      <c r="AC250" s="81"/>
      <c r="AD250" s="81"/>
      <c r="AE250" s="104">
        <f>SUM(Z250+AA250+AB250+(240*(AC250+AD250)))</f>
        <v>0</v>
      </c>
      <c r="AF250" s="418" t="str">
        <f>A250</f>
        <v>Cumberland Valley 9th Grade Academy
451 Skyport Rd, Mechanicsburg, PA 17050</v>
      </c>
    </row>
    <row r="251" spans="1:32" ht="26" customHeight="1" x14ac:dyDescent="0.2">
      <c r="A251" s="471"/>
      <c r="B251" s="437"/>
      <c r="C251" s="436"/>
      <c r="D251" s="436"/>
      <c r="E251" s="439" t="s">
        <v>96</v>
      </c>
      <c r="F251" s="422"/>
      <c r="G251" s="177"/>
      <c r="H251" s="90"/>
      <c r="I251" s="91"/>
      <c r="J251" s="91"/>
      <c r="K251" s="92"/>
      <c r="L251" s="92"/>
      <c r="M251" s="93">
        <f>SUM(H251+I251+J251+(36*(K251+L251)))</f>
        <v>0</v>
      </c>
      <c r="N251" s="67"/>
      <c r="O251" s="65"/>
      <c r="P251" s="65"/>
      <c r="Q251" s="66"/>
      <c r="R251" s="66"/>
      <c r="S251" s="89">
        <f>SUM(N251+O251+P251+(60*(Q251+R251)))</f>
        <v>0</v>
      </c>
      <c r="T251" s="90"/>
      <c r="U251" s="91"/>
      <c r="V251" s="91"/>
      <c r="W251" s="92"/>
      <c r="X251" s="92"/>
      <c r="Y251" s="93">
        <f>SUM(T251+U251+V251+(120*(W251+X251)))</f>
        <v>0</v>
      </c>
      <c r="Z251" s="90"/>
      <c r="AA251" s="91"/>
      <c r="AB251" s="91"/>
      <c r="AC251" s="92"/>
      <c r="AD251" s="92"/>
      <c r="AE251" s="103">
        <f>SUM(Z251+AA251+AB251+(240*(AC251+AD251)))</f>
        <v>0</v>
      </c>
      <c r="AF251" s="423"/>
    </row>
    <row r="252" spans="1:32" ht="26" customHeight="1" x14ac:dyDescent="0.2">
      <c r="A252" s="471"/>
      <c r="B252" s="437"/>
      <c r="C252" s="436"/>
      <c r="D252" s="436"/>
      <c r="E252" s="453" t="s">
        <v>102</v>
      </c>
      <c r="F252" s="177"/>
      <c r="G252" s="176"/>
      <c r="H252" s="84"/>
      <c r="I252" s="85"/>
      <c r="J252" s="85"/>
      <c r="K252" s="86"/>
      <c r="L252" s="86"/>
      <c r="M252" s="87">
        <f t="shared" ref="M252:M255" si="132">SUM(H252+I252+J252+(36*(K252+L252)))</f>
        <v>0</v>
      </c>
      <c r="N252" s="59"/>
      <c r="O252" s="60"/>
      <c r="P252" s="60"/>
      <c r="Q252" s="61"/>
      <c r="R252" s="61"/>
      <c r="S252" s="83">
        <f t="shared" ref="S252:S255" si="133">SUM(N252+O252+P252+(60*(Q252+R252)))</f>
        <v>0</v>
      </c>
      <c r="T252" s="59"/>
      <c r="U252" s="60"/>
      <c r="V252" s="60"/>
      <c r="W252" s="61"/>
      <c r="X252" s="61"/>
      <c r="Y252" s="83">
        <f t="shared" ref="Y252:Y255" si="134">SUM(T252+U252+V252+(120*(W252+X252)))</f>
        <v>0</v>
      </c>
      <c r="Z252" s="59"/>
      <c r="AA252" s="60"/>
      <c r="AB252" s="60"/>
      <c r="AC252" s="61"/>
      <c r="AD252" s="61"/>
      <c r="AE252" s="123">
        <f t="shared" ref="AE252:AE255" si="135">SUM(Z252+AA252+AB252+(240*(AC252+AD252)))</f>
        <v>0</v>
      </c>
      <c r="AF252" s="423"/>
    </row>
    <row r="253" spans="1:32" ht="26" customHeight="1" thickBot="1" x14ac:dyDescent="0.25">
      <c r="A253" s="471"/>
      <c r="B253" s="437"/>
      <c r="C253" s="436"/>
      <c r="D253" s="442"/>
      <c r="E253" s="454" t="s">
        <v>6</v>
      </c>
      <c r="F253" s="177"/>
      <c r="G253" s="173"/>
      <c r="H253" s="136"/>
      <c r="I253" s="137"/>
      <c r="J253" s="137"/>
      <c r="K253" s="138"/>
      <c r="L253" s="138"/>
      <c r="M253" s="151">
        <f t="shared" si="132"/>
        <v>0</v>
      </c>
      <c r="N253" s="74"/>
      <c r="O253" s="75"/>
      <c r="P253" s="75"/>
      <c r="Q253" s="76"/>
      <c r="R253" s="76"/>
      <c r="S253" s="99">
        <f t="shared" si="133"/>
        <v>0</v>
      </c>
      <c r="T253" s="74"/>
      <c r="U253" s="75"/>
      <c r="V253" s="75"/>
      <c r="W253" s="76"/>
      <c r="X253" s="76"/>
      <c r="Y253" s="99">
        <f t="shared" si="134"/>
        <v>0</v>
      </c>
      <c r="Z253" s="74"/>
      <c r="AA253" s="75"/>
      <c r="AB253" s="75"/>
      <c r="AC253" s="76"/>
      <c r="AD253" s="76"/>
      <c r="AE253" s="102">
        <f t="shared" si="135"/>
        <v>0</v>
      </c>
      <c r="AF253" s="423"/>
    </row>
    <row r="254" spans="1:32" ht="34" customHeight="1" thickTop="1" x14ac:dyDescent="0.2">
      <c r="A254" s="471"/>
      <c r="B254" s="437"/>
      <c r="C254" s="436"/>
      <c r="D254" s="436" t="s">
        <v>326</v>
      </c>
      <c r="E254" s="445" t="s">
        <v>11</v>
      </c>
      <c r="F254" s="435"/>
      <c r="G254" s="179"/>
      <c r="H254" s="164"/>
      <c r="I254" s="165"/>
      <c r="J254" s="165"/>
      <c r="K254" s="166"/>
      <c r="L254" s="166"/>
      <c r="M254" s="167">
        <f t="shared" si="132"/>
        <v>0</v>
      </c>
      <c r="N254" s="168"/>
      <c r="O254" s="169"/>
      <c r="P254" s="169"/>
      <c r="Q254" s="170"/>
      <c r="R254" s="170"/>
      <c r="S254" s="171">
        <f t="shared" si="133"/>
        <v>0</v>
      </c>
      <c r="T254" s="164"/>
      <c r="U254" s="165"/>
      <c r="V254" s="165"/>
      <c r="W254" s="166"/>
      <c r="X254" s="166"/>
      <c r="Y254" s="167">
        <f t="shared" si="134"/>
        <v>0</v>
      </c>
      <c r="Z254" s="164"/>
      <c r="AA254" s="165"/>
      <c r="AB254" s="165"/>
      <c r="AC254" s="166"/>
      <c r="AD254" s="166"/>
      <c r="AE254" s="186">
        <f t="shared" si="135"/>
        <v>0</v>
      </c>
      <c r="AF254" s="423"/>
    </row>
    <row r="255" spans="1:32" ht="34" customHeight="1" thickBot="1" x14ac:dyDescent="0.25">
      <c r="A255" s="471"/>
      <c r="B255" s="437"/>
      <c r="C255" s="436"/>
      <c r="D255" s="436"/>
      <c r="E255" s="439" t="s">
        <v>96</v>
      </c>
      <c r="F255" s="422"/>
      <c r="G255" s="177"/>
      <c r="H255" s="90"/>
      <c r="I255" s="91"/>
      <c r="J255" s="91"/>
      <c r="K255" s="92"/>
      <c r="L255" s="92"/>
      <c r="M255" s="93">
        <f t="shared" si="132"/>
        <v>0</v>
      </c>
      <c r="N255" s="67"/>
      <c r="O255" s="65"/>
      <c r="P255" s="65"/>
      <c r="Q255" s="66"/>
      <c r="R255" s="66"/>
      <c r="S255" s="89">
        <f t="shared" si="133"/>
        <v>0</v>
      </c>
      <c r="T255" s="90"/>
      <c r="U255" s="91"/>
      <c r="V255" s="91"/>
      <c r="W255" s="92"/>
      <c r="X255" s="92"/>
      <c r="Y255" s="93">
        <f t="shared" si="134"/>
        <v>0</v>
      </c>
      <c r="Z255" s="90"/>
      <c r="AA255" s="91"/>
      <c r="AB255" s="91"/>
      <c r="AC255" s="92"/>
      <c r="AD255" s="92"/>
      <c r="AE255" s="103">
        <f t="shared" si="135"/>
        <v>0</v>
      </c>
      <c r="AF255" s="423"/>
    </row>
    <row r="256" spans="1:32" ht="26" customHeight="1" thickTop="1" x14ac:dyDescent="0.2">
      <c r="A256" s="470" t="s">
        <v>116</v>
      </c>
      <c r="B256" s="415">
        <v>46569</v>
      </c>
      <c r="C256" s="414">
        <v>10</v>
      </c>
      <c r="D256" s="414" t="s">
        <v>325</v>
      </c>
      <c r="E256" s="434" t="s">
        <v>11</v>
      </c>
      <c r="F256" s="435"/>
      <c r="G256" s="172"/>
      <c r="H256" s="79"/>
      <c r="I256" s="80"/>
      <c r="J256" s="80"/>
      <c r="K256" s="81"/>
      <c r="L256" s="81"/>
      <c r="M256" s="82">
        <f>SUM(H256+I256+J256+(36*(K256+L256)))</f>
        <v>0</v>
      </c>
      <c r="N256" s="68"/>
      <c r="O256" s="69"/>
      <c r="P256" s="69"/>
      <c r="Q256" s="70"/>
      <c r="R256" s="70"/>
      <c r="S256" s="78">
        <f>SUM(N256+O256+P256+(60*(Q256+R256)))</f>
        <v>0</v>
      </c>
      <c r="T256" s="79"/>
      <c r="U256" s="80"/>
      <c r="V256" s="80"/>
      <c r="W256" s="81"/>
      <c r="X256" s="81"/>
      <c r="Y256" s="82">
        <f>SUM(T256+U256+V256+(120*(W256+X256)))</f>
        <v>0</v>
      </c>
      <c r="Z256" s="79"/>
      <c r="AA256" s="80"/>
      <c r="AB256" s="80"/>
      <c r="AC256" s="81"/>
      <c r="AD256" s="81"/>
      <c r="AE256" s="104">
        <f>SUM(Z256+AA256+AB256+(240*(AC256+AD256)))</f>
        <v>0</v>
      </c>
      <c r="AF256" s="418" t="str">
        <f>A256</f>
        <v>Sporting Hill Elem School
210 S Sporting Hill Rd, Mechanicsburg, PA 17050</v>
      </c>
    </row>
    <row r="257" spans="1:32" ht="26" customHeight="1" x14ac:dyDescent="0.2">
      <c r="A257" s="471"/>
      <c r="B257" s="437"/>
      <c r="C257" s="436"/>
      <c r="D257" s="436"/>
      <c r="E257" s="439" t="s">
        <v>96</v>
      </c>
      <c r="F257" s="422"/>
      <c r="G257" s="177"/>
      <c r="H257" s="90"/>
      <c r="I257" s="91"/>
      <c r="J257" s="91"/>
      <c r="K257" s="92"/>
      <c r="L257" s="92"/>
      <c r="M257" s="93">
        <f>SUM(H257+I257+J257+(36*(K257+L257)))</f>
        <v>0</v>
      </c>
      <c r="N257" s="67"/>
      <c r="O257" s="65"/>
      <c r="P257" s="65"/>
      <c r="Q257" s="66"/>
      <c r="R257" s="66"/>
      <c r="S257" s="89">
        <f>SUM(N257+O257+P257+(60*(Q257+R257)))</f>
        <v>0</v>
      </c>
      <c r="T257" s="90"/>
      <c r="U257" s="91"/>
      <c r="V257" s="91"/>
      <c r="W257" s="92"/>
      <c r="X257" s="92"/>
      <c r="Y257" s="93">
        <f>SUM(T257+U257+V257+(120*(W257+X257)))</f>
        <v>0</v>
      </c>
      <c r="Z257" s="90"/>
      <c r="AA257" s="91"/>
      <c r="AB257" s="91"/>
      <c r="AC257" s="92"/>
      <c r="AD257" s="92"/>
      <c r="AE257" s="103">
        <f>SUM(Z257+AA257+AB257+(240*(AC257+AD257)))</f>
        <v>0</v>
      </c>
      <c r="AF257" s="423"/>
    </row>
    <row r="258" spans="1:32" ht="26" customHeight="1" x14ac:dyDescent="0.2">
      <c r="A258" s="471"/>
      <c r="B258" s="437"/>
      <c r="C258" s="436"/>
      <c r="D258" s="436"/>
      <c r="E258" s="453" t="s">
        <v>102</v>
      </c>
      <c r="F258" s="177"/>
      <c r="G258" s="176"/>
      <c r="H258" s="84"/>
      <c r="I258" s="85"/>
      <c r="J258" s="85"/>
      <c r="K258" s="86"/>
      <c r="L258" s="86"/>
      <c r="M258" s="87">
        <f>SUM(H258+I258+J258+(36*(K258+L258)))</f>
        <v>0</v>
      </c>
      <c r="N258" s="59"/>
      <c r="O258" s="60"/>
      <c r="P258" s="60"/>
      <c r="Q258" s="61"/>
      <c r="R258" s="61"/>
      <c r="S258" s="83">
        <f>SUM(N258+O258+P258+(60*(Q258+R258)))</f>
        <v>0</v>
      </c>
      <c r="T258" s="59"/>
      <c r="U258" s="60"/>
      <c r="V258" s="60"/>
      <c r="W258" s="61"/>
      <c r="X258" s="61"/>
      <c r="Y258" s="83">
        <f>SUM(T258+U258+V258+(120*(W258+X258)))</f>
        <v>0</v>
      </c>
      <c r="Z258" s="59"/>
      <c r="AA258" s="60"/>
      <c r="AB258" s="60"/>
      <c r="AC258" s="61"/>
      <c r="AD258" s="61"/>
      <c r="AE258" s="123">
        <f>SUM(Z258+AA258+AB258+(240*(AC258+AD258)))</f>
        <v>0</v>
      </c>
      <c r="AF258" s="423"/>
    </row>
    <row r="259" spans="1:32" ht="27" customHeight="1" thickBot="1" x14ac:dyDescent="0.25">
      <c r="A259" s="472"/>
      <c r="B259" s="420"/>
      <c r="C259" s="419"/>
      <c r="D259" s="419"/>
      <c r="E259" s="456" t="s">
        <v>6</v>
      </c>
      <c r="F259" s="181"/>
      <c r="G259" s="175"/>
      <c r="H259" s="119"/>
      <c r="I259" s="120"/>
      <c r="J259" s="120"/>
      <c r="K259" s="121"/>
      <c r="L259" s="121"/>
      <c r="M259" s="124">
        <f>SUM(H259+I259+J259+(36*(K259+L259)))</f>
        <v>0</v>
      </c>
      <c r="N259" s="62"/>
      <c r="O259" s="63"/>
      <c r="P259" s="63"/>
      <c r="Q259" s="64"/>
      <c r="R259" s="64"/>
      <c r="S259" s="88">
        <f>SUM(N259+O259+P259+(60*(Q259+R259)))</f>
        <v>0</v>
      </c>
      <c r="T259" s="62"/>
      <c r="U259" s="63"/>
      <c r="V259" s="63"/>
      <c r="W259" s="64"/>
      <c r="X259" s="64"/>
      <c r="Y259" s="88">
        <f>SUM(T259+U259+V259+(120*(W259+X259)))</f>
        <v>0</v>
      </c>
      <c r="Z259" s="62"/>
      <c r="AA259" s="63"/>
      <c r="AB259" s="63"/>
      <c r="AC259" s="64"/>
      <c r="AD259" s="64"/>
      <c r="AE259" s="105">
        <f>SUM(Z259+AA259+AB259+(240*(AC259+AD259)))</f>
        <v>0</v>
      </c>
      <c r="AF259" s="450"/>
    </row>
    <row r="260" spans="1:32" ht="26" customHeight="1" thickTop="1" thickBot="1" x14ac:dyDescent="0.25">
      <c r="A260" s="406"/>
      <c r="B260" s="407"/>
      <c r="C260" s="408"/>
      <c r="D260" s="408"/>
      <c r="E260" s="409"/>
      <c r="F260" s="410"/>
      <c r="G260" s="432"/>
      <c r="H260" s="134"/>
      <c r="I260" s="134"/>
      <c r="J260" s="134"/>
      <c r="K260" s="134"/>
      <c r="L260" s="134"/>
      <c r="M260" s="134"/>
      <c r="N260" s="134"/>
      <c r="O260" s="134"/>
      <c r="P260" s="134"/>
      <c r="Q260" s="134"/>
      <c r="R260" s="134"/>
      <c r="S260" s="134"/>
      <c r="T260" s="134"/>
      <c r="U260" s="134"/>
      <c r="V260" s="134"/>
      <c r="W260" s="134"/>
      <c r="X260" s="134"/>
      <c r="Y260" s="134"/>
      <c r="Z260" s="134"/>
      <c r="AA260" s="134"/>
      <c r="AB260" s="134"/>
      <c r="AC260" s="134"/>
      <c r="AD260" s="134"/>
      <c r="AE260" s="134"/>
      <c r="AF260" s="413"/>
    </row>
    <row r="261" spans="1:32" ht="26" customHeight="1" thickTop="1" thickBot="1" x14ac:dyDescent="0.25">
      <c r="A261" s="380"/>
      <c r="B261" s="381"/>
      <c r="C261" s="380"/>
      <c r="D261" s="380"/>
      <c r="E261" s="382"/>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380"/>
    </row>
    <row r="262" spans="1:32" ht="39" customHeight="1" x14ac:dyDescent="0.2">
      <c r="A262" s="475" t="s">
        <v>373</v>
      </c>
      <c r="B262" s="476"/>
      <c r="C262" s="476"/>
      <c r="D262" s="476"/>
      <c r="E262" s="476"/>
      <c r="F262" s="476"/>
      <c r="G262" s="476"/>
      <c r="H262" s="476"/>
      <c r="I262" s="476"/>
      <c r="J262" s="476"/>
      <c r="K262" s="476"/>
      <c r="L262" s="476"/>
      <c r="M262" s="476"/>
      <c r="N262" s="476"/>
      <c r="O262" s="476"/>
      <c r="P262" s="476"/>
      <c r="Q262" s="477"/>
      <c r="R262" s="285"/>
      <c r="S262" s="285"/>
      <c r="T262" s="285"/>
      <c r="U262" s="285"/>
      <c r="V262" s="285"/>
      <c r="W262" s="285"/>
      <c r="X262" s="285"/>
      <c r="Y262" s="285"/>
      <c r="Z262" s="285"/>
      <c r="AA262" s="285"/>
      <c r="AB262" s="285"/>
      <c r="AC262" s="285"/>
      <c r="AD262" s="285"/>
      <c r="AE262" s="285"/>
      <c r="AF262" s="380"/>
    </row>
    <row r="263" spans="1:32" ht="39" customHeight="1" x14ac:dyDescent="0.2">
      <c r="A263" s="478"/>
      <c r="B263" s="479"/>
      <c r="C263" s="479"/>
      <c r="D263" s="479"/>
      <c r="E263" s="479"/>
      <c r="F263" s="479"/>
      <c r="G263" s="479"/>
      <c r="H263" s="479"/>
      <c r="I263" s="479"/>
      <c r="J263" s="479"/>
      <c r="K263" s="479"/>
      <c r="L263" s="479"/>
      <c r="M263" s="479"/>
      <c r="N263" s="479"/>
      <c r="O263" s="479"/>
      <c r="P263" s="479"/>
      <c r="Q263" s="480"/>
      <c r="R263" s="285"/>
      <c r="S263" s="285"/>
      <c r="T263" s="285"/>
      <c r="U263" s="285"/>
      <c r="V263" s="285"/>
      <c r="W263" s="285"/>
      <c r="X263" s="285"/>
      <c r="Y263" s="285"/>
      <c r="Z263" s="285"/>
      <c r="AA263" s="285"/>
      <c r="AB263" s="285"/>
      <c r="AC263" s="285"/>
      <c r="AD263" s="285"/>
      <c r="AE263" s="285"/>
      <c r="AF263" s="380"/>
    </row>
    <row r="264" spans="1:32" ht="39" customHeight="1" x14ac:dyDescent="0.2">
      <c r="A264" s="478"/>
      <c r="B264" s="479"/>
      <c r="C264" s="479"/>
      <c r="D264" s="479"/>
      <c r="E264" s="479"/>
      <c r="F264" s="479"/>
      <c r="G264" s="479"/>
      <c r="H264" s="479"/>
      <c r="I264" s="479"/>
      <c r="J264" s="479"/>
      <c r="K264" s="479"/>
      <c r="L264" s="479"/>
      <c r="M264" s="479"/>
      <c r="N264" s="479"/>
      <c r="O264" s="479"/>
      <c r="P264" s="479"/>
      <c r="Q264" s="480"/>
      <c r="R264" s="285"/>
      <c r="S264" s="285"/>
      <c r="T264" s="285"/>
      <c r="U264" s="285"/>
      <c r="V264" s="285"/>
      <c r="W264" s="285"/>
      <c r="X264" s="285"/>
      <c r="Y264" s="285"/>
      <c r="Z264" s="285"/>
      <c r="AA264" s="285"/>
      <c r="AB264" s="285"/>
      <c r="AC264" s="285"/>
      <c r="AD264" s="285"/>
      <c r="AE264" s="285"/>
      <c r="AF264" s="380"/>
    </row>
    <row r="265" spans="1:32" ht="39" customHeight="1" thickBot="1" x14ac:dyDescent="0.25">
      <c r="A265" s="481"/>
      <c r="B265" s="482"/>
      <c r="C265" s="482"/>
      <c r="D265" s="482"/>
      <c r="E265" s="482"/>
      <c r="F265" s="482"/>
      <c r="G265" s="482"/>
      <c r="H265" s="482"/>
      <c r="I265" s="482"/>
      <c r="J265" s="482"/>
      <c r="K265" s="482"/>
      <c r="L265" s="482"/>
      <c r="M265" s="482"/>
      <c r="N265" s="482"/>
      <c r="O265" s="482"/>
      <c r="P265" s="482"/>
      <c r="Q265" s="483"/>
      <c r="R265" s="285"/>
      <c r="S265" s="285"/>
      <c r="T265" s="285"/>
      <c r="U265" s="285"/>
      <c r="V265" s="285"/>
      <c r="W265" s="285"/>
      <c r="X265" s="285"/>
      <c r="Y265" s="285"/>
      <c r="Z265" s="285"/>
      <c r="AA265" s="285"/>
      <c r="AB265" s="285"/>
      <c r="AC265" s="285"/>
      <c r="AD265" s="285"/>
      <c r="AE265" s="285"/>
      <c r="AF265" s="380"/>
    </row>
    <row r="266" spans="1:32" ht="26" customHeight="1" thickBot="1" x14ac:dyDescent="0.25">
      <c r="A266" s="380"/>
      <c r="B266" s="381"/>
      <c r="C266" s="380"/>
      <c r="D266" s="380"/>
      <c r="E266" s="382"/>
      <c r="H266" s="383"/>
      <c r="I266" s="383"/>
      <c r="J266" s="383"/>
      <c r="K266" s="383"/>
      <c r="L266" s="383"/>
      <c r="M266" s="383"/>
      <c r="N266" s="383"/>
      <c r="O266" s="383"/>
      <c r="P266" s="383"/>
      <c r="Q266" s="383"/>
      <c r="R266" s="383"/>
      <c r="S266" s="383"/>
      <c r="T266" s="383"/>
      <c r="U266" s="383"/>
      <c r="V266" s="383"/>
      <c r="W266" s="383"/>
      <c r="X266" s="383"/>
      <c r="Y266" s="383"/>
      <c r="Z266" s="383"/>
      <c r="AA266" s="383"/>
      <c r="AB266" s="383"/>
      <c r="AC266" s="383"/>
      <c r="AD266" s="383"/>
      <c r="AE266" s="383"/>
      <c r="AF266" s="380"/>
    </row>
    <row r="267" spans="1:32" s="379" customFormat="1" ht="35" customHeight="1" thickTop="1" thickBot="1" x14ac:dyDescent="0.25">
      <c r="A267" s="484" t="s">
        <v>329</v>
      </c>
      <c r="B267" s="485"/>
      <c r="C267" s="485"/>
      <c r="D267" s="485"/>
      <c r="E267" s="486"/>
      <c r="F267" s="487"/>
      <c r="G267" s="488" t="s">
        <v>66</v>
      </c>
      <c r="H267" s="429" t="s">
        <v>2</v>
      </c>
      <c r="I267" s="430"/>
      <c r="J267" s="430"/>
      <c r="K267" s="430"/>
      <c r="L267" s="430"/>
      <c r="M267" s="431"/>
      <c r="N267" s="429" t="s">
        <v>7</v>
      </c>
      <c r="O267" s="430"/>
      <c r="P267" s="430"/>
      <c r="Q267" s="430"/>
      <c r="R267" s="430"/>
      <c r="S267" s="431"/>
      <c r="T267" s="429" t="s">
        <v>59</v>
      </c>
      <c r="U267" s="430"/>
      <c r="V267" s="430"/>
      <c r="W267" s="430"/>
      <c r="X267" s="430"/>
      <c r="Y267" s="431"/>
      <c r="Z267" s="429" t="s">
        <v>55</v>
      </c>
      <c r="AA267" s="430"/>
      <c r="AB267" s="430"/>
      <c r="AC267" s="430"/>
      <c r="AD267" s="430"/>
      <c r="AE267" s="431"/>
    </row>
    <row r="268" spans="1:32" s="405" customFormat="1" ht="84" customHeight="1" thickTop="1" thickBot="1" x14ac:dyDescent="0.25">
      <c r="A268" s="489" t="s">
        <v>58</v>
      </c>
      <c r="B268" s="490" t="s">
        <v>5</v>
      </c>
      <c r="C268" s="491" t="s">
        <v>63</v>
      </c>
      <c r="D268" s="491" t="s">
        <v>95</v>
      </c>
      <c r="E268" s="490" t="s">
        <v>4</v>
      </c>
      <c r="F268" s="490" t="s">
        <v>97</v>
      </c>
      <c r="G268" s="492"/>
      <c r="H268" s="401" t="s">
        <v>8</v>
      </c>
      <c r="I268" s="402" t="s">
        <v>9</v>
      </c>
      <c r="J268" s="402" t="s">
        <v>64</v>
      </c>
      <c r="K268" s="403" t="s">
        <v>1</v>
      </c>
      <c r="L268" s="403" t="s">
        <v>57</v>
      </c>
      <c r="M268" s="404" t="s">
        <v>0</v>
      </c>
      <c r="N268" s="401" t="s">
        <v>8</v>
      </c>
      <c r="O268" s="402" t="s">
        <v>9</v>
      </c>
      <c r="P268" s="402" t="s">
        <v>64</v>
      </c>
      <c r="Q268" s="403" t="s">
        <v>1</v>
      </c>
      <c r="R268" s="403" t="s">
        <v>57</v>
      </c>
      <c r="S268" s="404" t="s">
        <v>0</v>
      </c>
      <c r="T268" s="401" t="s">
        <v>8</v>
      </c>
      <c r="U268" s="402" t="s">
        <v>9</v>
      </c>
      <c r="V268" s="402" t="s">
        <v>64</v>
      </c>
      <c r="W268" s="403" t="s">
        <v>1</v>
      </c>
      <c r="X268" s="403" t="s">
        <v>57</v>
      </c>
      <c r="Y268" s="404" t="s">
        <v>0</v>
      </c>
      <c r="Z268" s="401" t="s">
        <v>8</v>
      </c>
      <c r="AA268" s="402" t="s">
        <v>9</v>
      </c>
      <c r="AB268" s="402" t="s">
        <v>64</v>
      </c>
      <c r="AC268" s="403" t="s">
        <v>1</v>
      </c>
      <c r="AD268" s="403" t="s">
        <v>57</v>
      </c>
      <c r="AE268" s="404" t="s">
        <v>0</v>
      </c>
      <c r="AF268" s="398" t="s">
        <v>68</v>
      </c>
    </row>
    <row r="269" spans="1:32" ht="26" customHeight="1" thickTop="1" thickBot="1" x14ac:dyDescent="0.25">
      <c r="A269" s="406"/>
      <c r="B269" s="407"/>
      <c r="C269" s="408"/>
      <c r="D269" s="408"/>
      <c r="E269" s="409"/>
      <c r="F269" s="410"/>
      <c r="G269" s="432"/>
      <c r="H269" s="134"/>
      <c r="I269" s="134"/>
      <c r="J269" s="134"/>
      <c r="K269" s="134"/>
      <c r="L269" s="134"/>
      <c r="M269" s="134"/>
      <c r="N269" s="134"/>
      <c r="O269" s="134"/>
      <c r="P269" s="134"/>
      <c r="Q269" s="134"/>
      <c r="R269" s="134"/>
      <c r="S269" s="134"/>
      <c r="T269" s="134"/>
      <c r="U269" s="134"/>
      <c r="V269" s="134"/>
      <c r="W269" s="134"/>
      <c r="X269" s="134"/>
      <c r="Y269" s="134"/>
      <c r="Z269" s="134"/>
      <c r="AA269" s="134"/>
      <c r="AB269" s="134"/>
      <c r="AC269" s="134"/>
      <c r="AD269" s="134"/>
      <c r="AE269" s="134"/>
      <c r="AF269" s="413"/>
    </row>
    <row r="270" spans="1:32" ht="48" customHeight="1" thickTop="1" thickBot="1" x14ac:dyDescent="0.25">
      <c r="A270" s="466" t="s">
        <v>310</v>
      </c>
      <c r="B270" s="493">
        <v>46569</v>
      </c>
      <c r="C270" s="494">
        <v>100</v>
      </c>
      <c r="D270" s="436" t="s">
        <v>301</v>
      </c>
      <c r="E270" s="495" t="s">
        <v>296</v>
      </c>
      <c r="F270" s="449"/>
      <c r="G270" s="175"/>
      <c r="H270" s="119"/>
      <c r="I270" s="120"/>
      <c r="J270" s="120"/>
      <c r="K270" s="121"/>
      <c r="L270" s="121"/>
      <c r="M270" s="124">
        <f t="shared" ref="M270" si="136">SUM(H270+I270+J270+(36*(K270+L270)))</f>
        <v>0</v>
      </c>
      <c r="N270" s="62"/>
      <c r="O270" s="63"/>
      <c r="P270" s="63"/>
      <c r="Q270" s="64"/>
      <c r="R270" s="64"/>
      <c r="S270" s="88">
        <f t="shared" ref="S270" si="137">SUM(N270+O270+P270+(60*(Q270+R270)))</f>
        <v>0</v>
      </c>
      <c r="T270" s="119"/>
      <c r="U270" s="120"/>
      <c r="V270" s="120"/>
      <c r="W270" s="121"/>
      <c r="X270" s="121"/>
      <c r="Y270" s="124">
        <f t="shared" ref="Y270" si="138">SUM(T270+U270+V270+(120*(W270+X270)))</f>
        <v>0</v>
      </c>
      <c r="Z270" s="119"/>
      <c r="AA270" s="120"/>
      <c r="AB270" s="120"/>
      <c r="AC270" s="121"/>
      <c r="AD270" s="121"/>
      <c r="AE270" s="122">
        <f t="shared" ref="AE270" si="139">SUM(Z270+AA270+AB270+(240*(AC270+AD270)))</f>
        <v>0</v>
      </c>
      <c r="AF270" s="496" t="str">
        <f t="shared" ref="AF270:AF282" si="140">A270</f>
        <v>McCaskey East High School
1051 Lehigh Ave, Lancaster, PA 17602</v>
      </c>
    </row>
    <row r="271" spans="1:32" ht="48" customHeight="1" thickTop="1" thickBot="1" x14ac:dyDescent="0.25">
      <c r="A271" s="466" t="s">
        <v>315</v>
      </c>
      <c r="B271" s="493">
        <v>46569</v>
      </c>
      <c r="C271" s="494">
        <v>100</v>
      </c>
      <c r="D271" s="436"/>
      <c r="E271" s="495" t="s">
        <v>296</v>
      </c>
      <c r="F271" s="449"/>
      <c r="G271" s="175"/>
      <c r="H271" s="119"/>
      <c r="I271" s="120"/>
      <c r="J271" s="120"/>
      <c r="K271" s="121"/>
      <c r="L271" s="121"/>
      <c r="M271" s="124">
        <f t="shared" ref="M271:M282" si="141">SUM(H271+I271+J271+(36*(K271+L271)))</f>
        <v>0</v>
      </c>
      <c r="N271" s="62"/>
      <c r="O271" s="63"/>
      <c r="P271" s="63"/>
      <c r="Q271" s="64"/>
      <c r="R271" s="64"/>
      <c r="S271" s="88">
        <f t="shared" ref="S271:S282" si="142">SUM(N271+O271+P271+(60*(Q271+R271)))</f>
        <v>0</v>
      </c>
      <c r="T271" s="119"/>
      <c r="U271" s="120"/>
      <c r="V271" s="120"/>
      <c r="W271" s="121"/>
      <c r="X271" s="121"/>
      <c r="Y271" s="124">
        <f t="shared" ref="Y271:Y282" si="143">SUM(T271+U271+V271+(120*(W271+X271)))</f>
        <v>0</v>
      </c>
      <c r="Z271" s="119"/>
      <c r="AA271" s="120"/>
      <c r="AB271" s="120"/>
      <c r="AC271" s="121"/>
      <c r="AD271" s="121"/>
      <c r="AE271" s="122">
        <f t="shared" ref="AE271:AE282" si="144">SUM(Z271+AA271+AB271+(240*(AC271+AD271)))</f>
        <v>0</v>
      </c>
      <c r="AF271" s="496" t="str">
        <f t="shared" si="140"/>
        <v>Washington Elementary School
545 S Ann St, Lancaster, PA 17602-4551</v>
      </c>
    </row>
    <row r="272" spans="1:32" ht="60" customHeight="1" thickTop="1" thickBot="1" x14ac:dyDescent="0.25">
      <c r="A272" s="466" t="s">
        <v>302</v>
      </c>
      <c r="B272" s="415">
        <v>46569</v>
      </c>
      <c r="C272" s="414">
        <v>10</v>
      </c>
      <c r="D272" s="436"/>
      <c r="E272" s="497" t="s">
        <v>295</v>
      </c>
      <c r="F272" s="435"/>
      <c r="G272" s="172"/>
      <c r="H272" s="79"/>
      <c r="I272" s="80"/>
      <c r="J272" s="80"/>
      <c r="K272" s="81"/>
      <c r="L272" s="81"/>
      <c r="M272" s="82">
        <f t="shared" si="141"/>
        <v>0</v>
      </c>
      <c r="N272" s="68"/>
      <c r="O272" s="69"/>
      <c r="P272" s="69"/>
      <c r="Q272" s="70"/>
      <c r="R272" s="70"/>
      <c r="S272" s="78">
        <f t="shared" si="142"/>
        <v>0</v>
      </c>
      <c r="T272" s="79"/>
      <c r="U272" s="80"/>
      <c r="V272" s="80"/>
      <c r="W272" s="81"/>
      <c r="X272" s="81"/>
      <c r="Y272" s="82">
        <f t="shared" si="143"/>
        <v>0</v>
      </c>
      <c r="Z272" s="79"/>
      <c r="AA272" s="80"/>
      <c r="AB272" s="80"/>
      <c r="AC272" s="81"/>
      <c r="AD272" s="81"/>
      <c r="AE272" s="104">
        <f t="shared" si="144"/>
        <v>0</v>
      </c>
      <c r="AF272" s="469" t="str">
        <f t="shared" si="140"/>
        <v>Burrowes Elementary School
101 Ranck Ave, Lancaster, PA 17602-3215</v>
      </c>
    </row>
    <row r="273" spans="1:32" ht="60" customHeight="1" thickTop="1" thickBot="1" x14ac:dyDescent="0.25">
      <c r="A273" s="466" t="s">
        <v>303</v>
      </c>
      <c r="B273" s="437"/>
      <c r="C273" s="436"/>
      <c r="D273" s="436"/>
      <c r="E273" s="498"/>
      <c r="F273" s="435"/>
      <c r="G273" s="172"/>
      <c r="H273" s="79"/>
      <c r="I273" s="80"/>
      <c r="J273" s="80"/>
      <c r="K273" s="81"/>
      <c r="L273" s="81"/>
      <c r="M273" s="82">
        <f t="shared" ref="M273:M276" si="145">SUM(H273+I273+J273+(36*(K273+L273)))</f>
        <v>0</v>
      </c>
      <c r="N273" s="68"/>
      <c r="O273" s="69"/>
      <c r="P273" s="69"/>
      <c r="Q273" s="70"/>
      <c r="R273" s="70"/>
      <c r="S273" s="78">
        <f t="shared" ref="S273:S276" si="146">SUM(N273+O273+P273+(60*(Q273+R273)))</f>
        <v>0</v>
      </c>
      <c r="T273" s="79"/>
      <c r="U273" s="80"/>
      <c r="V273" s="80"/>
      <c r="W273" s="81"/>
      <c r="X273" s="81"/>
      <c r="Y273" s="82">
        <f t="shared" ref="Y273:Y276" si="147">SUM(T273+U273+V273+(120*(W273+X273)))</f>
        <v>0</v>
      </c>
      <c r="Z273" s="79"/>
      <c r="AA273" s="80"/>
      <c r="AB273" s="80"/>
      <c r="AC273" s="81"/>
      <c r="AD273" s="81"/>
      <c r="AE273" s="104">
        <f t="shared" ref="AE273:AE276" si="148">SUM(Z273+AA273+AB273+(240*(AC273+AD273)))</f>
        <v>0</v>
      </c>
      <c r="AF273" s="469" t="str">
        <f t="shared" si="140"/>
        <v>Carter &amp; MacRae Elementary School
251 S Prince St, Lancaster, PA 17603-5396</v>
      </c>
    </row>
    <row r="274" spans="1:32" ht="60" customHeight="1" thickTop="1" thickBot="1" x14ac:dyDescent="0.25">
      <c r="A274" s="466" t="s">
        <v>304</v>
      </c>
      <c r="B274" s="437"/>
      <c r="C274" s="436"/>
      <c r="D274" s="436"/>
      <c r="E274" s="498"/>
      <c r="F274" s="435"/>
      <c r="G274" s="172"/>
      <c r="H274" s="79"/>
      <c r="I274" s="80"/>
      <c r="J274" s="80"/>
      <c r="K274" s="81"/>
      <c r="L274" s="81"/>
      <c r="M274" s="82">
        <f t="shared" si="145"/>
        <v>0</v>
      </c>
      <c r="N274" s="68"/>
      <c r="O274" s="69"/>
      <c r="P274" s="69"/>
      <c r="Q274" s="70"/>
      <c r="R274" s="70"/>
      <c r="S274" s="78">
        <f t="shared" si="146"/>
        <v>0</v>
      </c>
      <c r="T274" s="79"/>
      <c r="U274" s="80"/>
      <c r="V274" s="80"/>
      <c r="W274" s="81"/>
      <c r="X274" s="81"/>
      <c r="Y274" s="82">
        <f t="shared" si="147"/>
        <v>0</v>
      </c>
      <c r="Z274" s="79"/>
      <c r="AA274" s="80"/>
      <c r="AB274" s="80"/>
      <c r="AC274" s="81"/>
      <c r="AD274" s="81"/>
      <c r="AE274" s="104">
        <f t="shared" si="148"/>
        <v>0</v>
      </c>
      <c r="AF274" s="469" t="str">
        <f t="shared" si="140"/>
        <v>Fulton Elementary School
225 W Orange St, Lancaster, PA 17603-3782</v>
      </c>
    </row>
    <row r="275" spans="1:32" ht="60" customHeight="1" thickTop="1" thickBot="1" x14ac:dyDescent="0.25">
      <c r="A275" s="466" t="s">
        <v>305</v>
      </c>
      <c r="B275" s="437"/>
      <c r="C275" s="436"/>
      <c r="D275" s="436"/>
      <c r="E275" s="498"/>
      <c r="F275" s="435"/>
      <c r="G275" s="172"/>
      <c r="H275" s="79"/>
      <c r="I275" s="80"/>
      <c r="J275" s="80"/>
      <c r="K275" s="81"/>
      <c r="L275" s="81"/>
      <c r="M275" s="82">
        <f t="shared" si="145"/>
        <v>0</v>
      </c>
      <c r="N275" s="68"/>
      <c r="O275" s="69"/>
      <c r="P275" s="69"/>
      <c r="Q275" s="70"/>
      <c r="R275" s="70"/>
      <c r="S275" s="78">
        <f t="shared" si="146"/>
        <v>0</v>
      </c>
      <c r="T275" s="79"/>
      <c r="U275" s="80"/>
      <c r="V275" s="80"/>
      <c r="W275" s="81"/>
      <c r="X275" s="81"/>
      <c r="Y275" s="82">
        <f t="shared" si="147"/>
        <v>0</v>
      </c>
      <c r="Z275" s="79"/>
      <c r="AA275" s="80"/>
      <c r="AB275" s="80"/>
      <c r="AC275" s="81"/>
      <c r="AD275" s="81"/>
      <c r="AE275" s="104">
        <f t="shared" si="148"/>
        <v>0</v>
      </c>
      <c r="AF275" s="469" t="str">
        <f t="shared" si="140"/>
        <v>Hamilton Elementary School
1300 Wabank Road, Lancaster, PA 17603</v>
      </c>
    </row>
    <row r="276" spans="1:32" ht="60" customHeight="1" thickTop="1" thickBot="1" x14ac:dyDescent="0.25">
      <c r="A276" s="466" t="s">
        <v>308</v>
      </c>
      <c r="B276" s="437"/>
      <c r="C276" s="436"/>
      <c r="D276" s="436"/>
      <c r="E276" s="498"/>
      <c r="F276" s="435"/>
      <c r="G276" s="172"/>
      <c r="H276" s="79"/>
      <c r="I276" s="80"/>
      <c r="J276" s="80"/>
      <c r="K276" s="81"/>
      <c r="L276" s="81"/>
      <c r="M276" s="82">
        <f t="shared" si="145"/>
        <v>0</v>
      </c>
      <c r="N276" s="68"/>
      <c r="O276" s="69"/>
      <c r="P276" s="69"/>
      <c r="Q276" s="70"/>
      <c r="R276" s="70"/>
      <c r="S276" s="78">
        <f t="shared" si="146"/>
        <v>0</v>
      </c>
      <c r="T276" s="79"/>
      <c r="U276" s="80"/>
      <c r="V276" s="80"/>
      <c r="W276" s="81"/>
      <c r="X276" s="81"/>
      <c r="Y276" s="82">
        <f t="shared" si="147"/>
        <v>0</v>
      </c>
      <c r="Z276" s="79"/>
      <c r="AA276" s="80"/>
      <c r="AB276" s="80"/>
      <c r="AC276" s="81"/>
      <c r="AD276" s="81"/>
      <c r="AE276" s="104">
        <f t="shared" si="148"/>
        <v>0</v>
      </c>
      <c r="AF276" s="469" t="str">
        <f t="shared" si="140"/>
        <v>Lafayette Elementary School
1000 Fremont Street, Lancaster, PA 17603-5434</v>
      </c>
    </row>
    <row r="277" spans="1:32" ht="60" customHeight="1" thickTop="1" thickBot="1" x14ac:dyDescent="0.25">
      <c r="A277" s="466" t="s">
        <v>311</v>
      </c>
      <c r="B277" s="437"/>
      <c r="C277" s="436"/>
      <c r="D277" s="436"/>
      <c r="E277" s="499"/>
      <c r="F277" s="435"/>
      <c r="G277" s="172"/>
      <c r="H277" s="79"/>
      <c r="I277" s="80"/>
      <c r="J277" s="80"/>
      <c r="K277" s="81"/>
      <c r="L277" s="81"/>
      <c r="M277" s="82">
        <f t="shared" ref="M277:M279" si="149">SUM(H277+I277+J277+(36*(K277+L277)))</f>
        <v>0</v>
      </c>
      <c r="N277" s="68"/>
      <c r="O277" s="69"/>
      <c r="P277" s="69"/>
      <c r="Q277" s="70"/>
      <c r="R277" s="70"/>
      <c r="S277" s="78">
        <f t="shared" ref="S277:S279" si="150">SUM(N277+O277+P277+(60*(Q277+R277)))</f>
        <v>0</v>
      </c>
      <c r="T277" s="79"/>
      <c r="U277" s="80"/>
      <c r="V277" s="80"/>
      <c r="W277" s="81"/>
      <c r="X277" s="81"/>
      <c r="Y277" s="82">
        <f t="shared" ref="Y277:Y279" si="151">SUM(T277+U277+V277+(120*(W277+X277)))</f>
        <v>0</v>
      </c>
      <c r="Z277" s="79"/>
      <c r="AA277" s="80"/>
      <c r="AB277" s="80"/>
      <c r="AC277" s="81"/>
      <c r="AD277" s="81"/>
      <c r="AE277" s="104">
        <f t="shared" ref="AE277:AE279" si="152">SUM(Z277+AA277+AB277+(240*(AC277+AD277)))</f>
        <v>0</v>
      </c>
      <c r="AF277" s="469" t="str">
        <f t="shared" si="140"/>
        <v>Rockland Center (aka Milestones)
600 Rockland Street, Lancaster, PA 17602</v>
      </c>
    </row>
    <row r="278" spans="1:32" ht="86" customHeight="1" thickTop="1" thickBot="1" x14ac:dyDescent="0.25">
      <c r="A278" s="466" t="s">
        <v>318</v>
      </c>
      <c r="B278" s="437"/>
      <c r="C278" s="436"/>
      <c r="D278" s="436"/>
      <c r="E278" s="499"/>
      <c r="F278" s="435"/>
      <c r="G278" s="172"/>
      <c r="H278" s="79"/>
      <c r="I278" s="80"/>
      <c r="J278" s="80"/>
      <c r="K278" s="81"/>
      <c r="L278" s="81"/>
      <c r="M278" s="82">
        <f t="shared" si="149"/>
        <v>0</v>
      </c>
      <c r="N278" s="68"/>
      <c r="O278" s="69"/>
      <c r="P278" s="69"/>
      <c r="Q278" s="70"/>
      <c r="R278" s="70"/>
      <c r="S278" s="78">
        <f t="shared" si="150"/>
        <v>0</v>
      </c>
      <c r="T278" s="79"/>
      <c r="U278" s="80"/>
      <c r="V278" s="80"/>
      <c r="W278" s="81"/>
      <c r="X278" s="81"/>
      <c r="Y278" s="82">
        <f t="shared" si="151"/>
        <v>0</v>
      </c>
      <c r="Z278" s="79"/>
      <c r="AA278" s="80"/>
      <c r="AB278" s="80"/>
      <c r="AC278" s="81"/>
      <c r="AD278" s="81"/>
      <c r="AE278" s="104">
        <f t="shared" si="152"/>
        <v>0</v>
      </c>
      <c r="AF278" s="469" t="str">
        <f t="shared" si="140"/>
        <v>King Elementary School
466 Rockland Street, Lancaster, PA 17602
Do not bundle price this site - must be a la carte</v>
      </c>
    </row>
    <row r="279" spans="1:32" ht="60" customHeight="1" thickTop="1" thickBot="1" x14ac:dyDescent="0.25">
      <c r="A279" s="466" t="s">
        <v>312</v>
      </c>
      <c r="B279" s="437"/>
      <c r="C279" s="436"/>
      <c r="D279" s="436"/>
      <c r="E279" s="499"/>
      <c r="F279" s="435"/>
      <c r="G279" s="172"/>
      <c r="H279" s="79"/>
      <c r="I279" s="80"/>
      <c r="J279" s="80"/>
      <c r="K279" s="81"/>
      <c r="L279" s="81"/>
      <c r="M279" s="82">
        <f t="shared" si="149"/>
        <v>0</v>
      </c>
      <c r="N279" s="68"/>
      <c r="O279" s="69"/>
      <c r="P279" s="69"/>
      <c r="Q279" s="70"/>
      <c r="R279" s="70"/>
      <c r="S279" s="78">
        <f t="shared" si="150"/>
        <v>0</v>
      </c>
      <c r="T279" s="79"/>
      <c r="U279" s="80"/>
      <c r="V279" s="80"/>
      <c r="W279" s="81"/>
      <c r="X279" s="81"/>
      <c r="Y279" s="82">
        <f t="shared" si="151"/>
        <v>0</v>
      </c>
      <c r="Z279" s="79"/>
      <c r="AA279" s="80"/>
      <c r="AB279" s="80"/>
      <c r="AC279" s="81"/>
      <c r="AD279" s="81"/>
      <c r="AE279" s="104">
        <f t="shared" si="152"/>
        <v>0</v>
      </c>
      <c r="AF279" s="469" t="str">
        <f t="shared" si="140"/>
        <v>Reynolds Middle School
605 West Walnut Street, Lancaster, PA 17603</v>
      </c>
    </row>
    <row r="280" spans="1:32" ht="60" customHeight="1" thickTop="1" thickBot="1" x14ac:dyDescent="0.25">
      <c r="A280" s="466" t="s">
        <v>313</v>
      </c>
      <c r="B280" s="437"/>
      <c r="C280" s="436"/>
      <c r="D280" s="436"/>
      <c r="E280" s="499"/>
      <c r="F280" s="435"/>
      <c r="G280" s="172"/>
      <c r="H280" s="79"/>
      <c r="I280" s="80"/>
      <c r="J280" s="80"/>
      <c r="K280" s="81"/>
      <c r="L280" s="81"/>
      <c r="M280" s="82">
        <f t="shared" si="141"/>
        <v>0</v>
      </c>
      <c r="N280" s="68"/>
      <c r="O280" s="69"/>
      <c r="P280" s="69"/>
      <c r="Q280" s="70"/>
      <c r="R280" s="70"/>
      <c r="S280" s="78">
        <f t="shared" si="142"/>
        <v>0</v>
      </c>
      <c r="T280" s="79"/>
      <c r="U280" s="80"/>
      <c r="V280" s="80"/>
      <c r="W280" s="81"/>
      <c r="X280" s="81"/>
      <c r="Y280" s="82">
        <f t="shared" si="143"/>
        <v>0</v>
      </c>
      <c r="Z280" s="79"/>
      <c r="AA280" s="80"/>
      <c r="AB280" s="80"/>
      <c r="AC280" s="81"/>
      <c r="AD280" s="81"/>
      <c r="AE280" s="104">
        <f t="shared" si="144"/>
        <v>0</v>
      </c>
      <c r="AF280" s="469" t="str">
        <f t="shared" si="140"/>
        <v>Ross Elementary School
840 N Queen St, Lancaster, PA 17603-2750</v>
      </c>
    </row>
    <row r="281" spans="1:32" ht="60" customHeight="1" thickTop="1" thickBot="1" x14ac:dyDescent="0.25">
      <c r="A281" s="466" t="s">
        <v>314</v>
      </c>
      <c r="B281" s="437"/>
      <c r="C281" s="436"/>
      <c r="D281" s="436"/>
      <c r="E281" s="499"/>
      <c r="F281" s="435"/>
      <c r="G281" s="172"/>
      <c r="H281" s="79"/>
      <c r="I281" s="80"/>
      <c r="J281" s="80"/>
      <c r="K281" s="81"/>
      <c r="L281" s="81"/>
      <c r="M281" s="82">
        <f t="shared" si="141"/>
        <v>0</v>
      </c>
      <c r="N281" s="68"/>
      <c r="O281" s="69"/>
      <c r="P281" s="69"/>
      <c r="Q281" s="70"/>
      <c r="R281" s="70"/>
      <c r="S281" s="78">
        <f t="shared" si="142"/>
        <v>0</v>
      </c>
      <c r="T281" s="79"/>
      <c r="U281" s="80"/>
      <c r="V281" s="80"/>
      <c r="W281" s="81"/>
      <c r="X281" s="81"/>
      <c r="Y281" s="82">
        <f t="shared" si="143"/>
        <v>0</v>
      </c>
      <c r="Z281" s="79"/>
      <c r="AA281" s="80"/>
      <c r="AB281" s="80"/>
      <c r="AC281" s="81"/>
      <c r="AD281" s="81"/>
      <c r="AE281" s="104">
        <f t="shared" si="144"/>
        <v>0</v>
      </c>
      <c r="AF281" s="469" t="str">
        <f t="shared" si="140"/>
        <v>Smith-Wade El School (fka Buchanan)
910 Hamilton Park Drive, Lancaster, PA 17603</v>
      </c>
    </row>
    <row r="282" spans="1:32" ht="60" customHeight="1" thickTop="1" thickBot="1" x14ac:dyDescent="0.25">
      <c r="A282" s="466" t="s">
        <v>316</v>
      </c>
      <c r="B282" s="437"/>
      <c r="C282" s="436"/>
      <c r="D282" s="436"/>
      <c r="E282" s="499"/>
      <c r="F282" s="435"/>
      <c r="G282" s="172"/>
      <c r="H282" s="79"/>
      <c r="I282" s="80"/>
      <c r="J282" s="80"/>
      <c r="K282" s="81"/>
      <c r="L282" s="81"/>
      <c r="M282" s="82">
        <f t="shared" si="141"/>
        <v>0</v>
      </c>
      <c r="N282" s="68"/>
      <c r="O282" s="69"/>
      <c r="P282" s="69"/>
      <c r="Q282" s="70"/>
      <c r="R282" s="70"/>
      <c r="S282" s="78">
        <f t="shared" si="142"/>
        <v>0</v>
      </c>
      <c r="T282" s="79"/>
      <c r="U282" s="80"/>
      <c r="V282" s="80"/>
      <c r="W282" s="81"/>
      <c r="X282" s="81"/>
      <c r="Y282" s="82">
        <f t="shared" si="143"/>
        <v>0</v>
      </c>
      <c r="Z282" s="79"/>
      <c r="AA282" s="80"/>
      <c r="AB282" s="80"/>
      <c r="AC282" s="81"/>
      <c r="AD282" s="81"/>
      <c r="AE282" s="104">
        <f t="shared" si="144"/>
        <v>0</v>
      </c>
      <c r="AF282" s="469" t="str">
        <f t="shared" si="140"/>
        <v>Wharton Elementary School
705 N Mary St, Lancaster, PA 17603-2889</v>
      </c>
    </row>
    <row r="283" spans="1:32" ht="26" customHeight="1" thickTop="1" thickBot="1" x14ac:dyDescent="0.25">
      <c r="A283" s="406"/>
      <c r="B283" s="407"/>
      <c r="C283" s="408"/>
      <c r="D283" s="408"/>
      <c r="E283" s="409"/>
      <c r="F283" s="410"/>
      <c r="G283" s="432"/>
      <c r="H283" s="134"/>
      <c r="I283" s="134"/>
      <c r="J283" s="134"/>
      <c r="K283" s="134"/>
      <c r="L283" s="134"/>
      <c r="M283" s="134"/>
      <c r="N283" s="134"/>
      <c r="O283" s="134"/>
      <c r="P283" s="134"/>
      <c r="Q283" s="134"/>
      <c r="R283" s="134"/>
      <c r="S283" s="134"/>
      <c r="T283" s="134"/>
      <c r="U283" s="134"/>
      <c r="V283" s="134"/>
      <c r="W283" s="134"/>
      <c r="X283" s="134"/>
      <c r="Y283" s="134"/>
      <c r="Z283" s="134"/>
      <c r="AA283" s="134"/>
      <c r="AB283" s="134"/>
      <c r="AC283" s="134"/>
      <c r="AD283" s="134"/>
      <c r="AE283" s="134"/>
      <c r="AF283" s="413"/>
    </row>
    <row r="284" spans="1:32" ht="26" customHeight="1" thickTop="1" thickBot="1" x14ac:dyDescent="0.25">
      <c r="A284" s="380"/>
      <c r="B284" s="381"/>
      <c r="C284" s="380"/>
      <c r="D284" s="380"/>
      <c r="E284" s="382"/>
      <c r="H284" s="383"/>
      <c r="I284" s="383"/>
      <c r="J284" s="383"/>
      <c r="K284" s="383"/>
      <c r="L284" s="383"/>
      <c r="M284" s="383"/>
      <c r="N284" s="383"/>
      <c r="O284" s="383"/>
      <c r="P284" s="383"/>
      <c r="Q284" s="383"/>
      <c r="R284" s="383"/>
      <c r="S284" s="383"/>
      <c r="T284" s="383"/>
      <c r="U284" s="383"/>
      <c r="V284" s="383"/>
      <c r="W284" s="383"/>
      <c r="X284" s="383"/>
      <c r="Y284" s="383"/>
      <c r="Z284" s="383"/>
      <c r="AA284" s="383"/>
      <c r="AB284" s="383"/>
      <c r="AC284" s="383"/>
      <c r="AD284" s="383"/>
      <c r="AE284" s="383"/>
      <c r="AF284" s="380"/>
    </row>
    <row r="285" spans="1:32" s="379" customFormat="1" ht="35" customHeight="1" thickTop="1" thickBot="1" x14ac:dyDescent="0.25">
      <c r="A285" s="484" t="s">
        <v>294</v>
      </c>
      <c r="B285" s="485"/>
      <c r="C285" s="485"/>
      <c r="D285" s="485"/>
      <c r="E285" s="486"/>
      <c r="F285" s="487"/>
      <c r="G285" s="488" t="s">
        <v>66</v>
      </c>
      <c r="H285" s="429" t="s">
        <v>2</v>
      </c>
      <c r="I285" s="430"/>
      <c r="J285" s="430"/>
      <c r="K285" s="430"/>
      <c r="L285" s="430"/>
      <c r="M285" s="431"/>
      <c r="N285" s="429" t="s">
        <v>7</v>
      </c>
      <c r="O285" s="430"/>
      <c r="P285" s="430"/>
      <c r="Q285" s="430"/>
      <c r="R285" s="430"/>
      <c r="S285" s="431"/>
      <c r="T285" s="429" t="s">
        <v>59</v>
      </c>
      <c r="U285" s="430"/>
      <c r="V285" s="430"/>
      <c r="W285" s="430"/>
      <c r="X285" s="430"/>
      <c r="Y285" s="431"/>
      <c r="Z285" s="429" t="s">
        <v>55</v>
      </c>
      <c r="AA285" s="430"/>
      <c r="AB285" s="430"/>
      <c r="AC285" s="430"/>
      <c r="AD285" s="430"/>
      <c r="AE285" s="431"/>
    </row>
    <row r="286" spans="1:32" s="405" customFormat="1" ht="84" customHeight="1" thickTop="1" thickBot="1" x14ac:dyDescent="0.25">
      <c r="A286" s="489" t="s">
        <v>58</v>
      </c>
      <c r="B286" s="490" t="s">
        <v>5</v>
      </c>
      <c r="C286" s="491" t="s">
        <v>63</v>
      </c>
      <c r="D286" s="491" t="s">
        <v>95</v>
      </c>
      <c r="E286" s="490" t="s">
        <v>4</v>
      </c>
      <c r="F286" s="490" t="s">
        <v>97</v>
      </c>
      <c r="G286" s="492"/>
      <c r="H286" s="401" t="s">
        <v>8</v>
      </c>
      <c r="I286" s="402" t="s">
        <v>9</v>
      </c>
      <c r="J286" s="402" t="s">
        <v>64</v>
      </c>
      <c r="K286" s="403" t="s">
        <v>1</v>
      </c>
      <c r="L286" s="403" t="s">
        <v>57</v>
      </c>
      <c r="M286" s="404" t="s">
        <v>0</v>
      </c>
      <c r="N286" s="401" t="s">
        <v>8</v>
      </c>
      <c r="O286" s="402" t="s">
        <v>9</v>
      </c>
      <c r="P286" s="402" t="s">
        <v>64</v>
      </c>
      <c r="Q286" s="403" t="s">
        <v>1</v>
      </c>
      <c r="R286" s="403" t="s">
        <v>57</v>
      </c>
      <c r="S286" s="404" t="s">
        <v>0</v>
      </c>
      <c r="T286" s="401" t="s">
        <v>8</v>
      </c>
      <c r="U286" s="402" t="s">
        <v>9</v>
      </c>
      <c r="V286" s="402" t="s">
        <v>64</v>
      </c>
      <c r="W286" s="403" t="s">
        <v>1</v>
      </c>
      <c r="X286" s="403" t="s">
        <v>57</v>
      </c>
      <c r="Y286" s="404" t="s">
        <v>0</v>
      </c>
      <c r="Z286" s="401" t="s">
        <v>8</v>
      </c>
      <c r="AA286" s="402" t="s">
        <v>9</v>
      </c>
      <c r="AB286" s="402" t="s">
        <v>64</v>
      </c>
      <c r="AC286" s="403" t="s">
        <v>1</v>
      </c>
      <c r="AD286" s="403" t="s">
        <v>57</v>
      </c>
      <c r="AE286" s="404" t="s">
        <v>0</v>
      </c>
      <c r="AF286" s="398" t="s">
        <v>68</v>
      </c>
    </row>
    <row r="287" spans="1:32" ht="26" customHeight="1" thickTop="1" thickBot="1" x14ac:dyDescent="0.25">
      <c r="A287" s="406"/>
      <c r="B287" s="407"/>
      <c r="C287" s="408"/>
      <c r="D287" s="408"/>
      <c r="E287" s="409"/>
      <c r="F287" s="410"/>
      <c r="G287" s="432"/>
      <c r="H287" s="134"/>
      <c r="I287" s="134"/>
      <c r="J287" s="134"/>
      <c r="K287" s="134"/>
      <c r="L287" s="134"/>
      <c r="M287" s="134"/>
      <c r="N287" s="134"/>
      <c r="O287" s="134"/>
      <c r="P287" s="134"/>
      <c r="Q287" s="134"/>
      <c r="R287" s="134"/>
      <c r="S287" s="134"/>
      <c r="T287" s="134"/>
      <c r="U287" s="134"/>
      <c r="V287" s="134"/>
      <c r="W287" s="134"/>
      <c r="X287" s="134"/>
      <c r="Y287" s="134"/>
      <c r="Z287" s="134"/>
      <c r="AA287" s="134"/>
      <c r="AB287" s="134"/>
      <c r="AC287" s="134"/>
      <c r="AD287" s="134"/>
      <c r="AE287" s="134"/>
      <c r="AF287" s="413"/>
    </row>
    <row r="288" spans="1:32" ht="48" customHeight="1" thickTop="1" x14ac:dyDescent="0.2">
      <c r="A288" s="451" t="s">
        <v>153</v>
      </c>
      <c r="B288" s="415">
        <v>46569</v>
      </c>
      <c r="C288" s="414">
        <v>10</v>
      </c>
      <c r="D288" s="414" t="s">
        <v>300</v>
      </c>
      <c r="E288" s="500" t="s">
        <v>299</v>
      </c>
      <c r="F288" s="417"/>
      <c r="G288" s="174"/>
      <c r="H288" s="95"/>
      <c r="I288" s="96"/>
      <c r="J288" s="96"/>
      <c r="K288" s="97"/>
      <c r="L288" s="97"/>
      <c r="M288" s="98">
        <f t="shared" ref="M288:M292" si="153">SUM(H288+I288+J288+(36*(K288+L288)))</f>
        <v>0</v>
      </c>
      <c r="N288" s="73"/>
      <c r="O288" s="71"/>
      <c r="P288" s="71"/>
      <c r="Q288" s="72"/>
      <c r="R288" s="72"/>
      <c r="S288" s="94">
        <f t="shared" ref="S288:S292" si="154">SUM(N288+O288+P288+(60*(Q288+R288)))</f>
        <v>0</v>
      </c>
      <c r="T288" s="95"/>
      <c r="U288" s="96"/>
      <c r="V288" s="96"/>
      <c r="W288" s="97"/>
      <c r="X288" s="97"/>
      <c r="Y288" s="98">
        <f t="shared" ref="Y288:Y292" si="155">SUM(T288+U288+V288+(120*(W288+X288)))</f>
        <v>0</v>
      </c>
      <c r="Z288" s="95"/>
      <c r="AA288" s="96"/>
      <c r="AB288" s="96"/>
      <c r="AC288" s="97"/>
      <c r="AD288" s="97"/>
      <c r="AE288" s="100">
        <f t="shared" ref="AE288:AE292" si="156">SUM(Z288+AA288+AB288+(240*(AC288+AD288)))</f>
        <v>0</v>
      </c>
      <c r="AF288" s="418" t="str">
        <f>A288</f>
        <v>Cumberland Valley Utility Hut - NIF
6746 Carlisle Pike, Mechanicsburg, PA 17050
(40.2412829, -77.0629847)</v>
      </c>
    </row>
    <row r="289" spans="1:32" ht="48" customHeight="1" x14ac:dyDescent="0.2">
      <c r="A289" s="452"/>
      <c r="B289" s="437"/>
      <c r="C289" s="436"/>
      <c r="D289" s="436"/>
      <c r="E289" s="501" t="s">
        <v>298</v>
      </c>
      <c r="F289" s="422"/>
      <c r="G289" s="177"/>
      <c r="H289" s="90"/>
      <c r="I289" s="91"/>
      <c r="J289" s="91"/>
      <c r="K289" s="92"/>
      <c r="L289" s="92"/>
      <c r="M289" s="93">
        <f t="shared" si="153"/>
        <v>0</v>
      </c>
      <c r="N289" s="67"/>
      <c r="O289" s="65"/>
      <c r="P289" s="65"/>
      <c r="Q289" s="66"/>
      <c r="R289" s="66"/>
      <c r="S289" s="89">
        <f t="shared" si="154"/>
        <v>0</v>
      </c>
      <c r="T289" s="90"/>
      <c r="U289" s="91"/>
      <c r="V289" s="91"/>
      <c r="W289" s="92"/>
      <c r="X289" s="92"/>
      <c r="Y289" s="93">
        <f t="shared" si="155"/>
        <v>0</v>
      </c>
      <c r="Z289" s="90"/>
      <c r="AA289" s="91"/>
      <c r="AB289" s="91"/>
      <c r="AC289" s="92"/>
      <c r="AD289" s="92"/>
      <c r="AE289" s="103">
        <f t="shared" si="156"/>
        <v>0</v>
      </c>
      <c r="AF289" s="423"/>
    </row>
    <row r="290" spans="1:32" ht="48" customHeight="1" x14ac:dyDescent="0.2">
      <c r="A290" s="452"/>
      <c r="B290" s="437"/>
      <c r="C290" s="436"/>
      <c r="D290" s="436"/>
      <c r="E290" s="501" t="s">
        <v>297</v>
      </c>
      <c r="F290" s="422"/>
      <c r="G290" s="176"/>
      <c r="H290" s="84"/>
      <c r="I290" s="85"/>
      <c r="J290" s="85"/>
      <c r="K290" s="86"/>
      <c r="L290" s="86"/>
      <c r="M290" s="87">
        <f t="shared" si="153"/>
        <v>0</v>
      </c>
      <c r="N290" s="59"/>
      <c r="O290" s="60"/>
      <c r="P290" s="60"/>
      <c r="Q290" s="61"/>
      <c r="R290" s="61"/>
      <c r="S290" s="83">
        <f t="shared" si="154"/>
        <v>0</v>
      </c>
      <c r="T290" s="84"/>
      <c r="U290" s="85"/>
      <c r="V290" s="85"/>
      <c r="W290" s="86"/>
      <c r="X290" s="86"/>
      <c r="Y290" s="87">
        <f t="shared" si="155"/>
        <v>0</v>
      </c>
      <c r="Z290" s="84"/>
      <c r="AA290" s="85"/>
      <c r="AB290" s="85"/>
      <c r="AC290" s="86"/>
      <c r="AD290" s="86"/>
      <c r="AE290" s="101">
        <f t="shared" si="156"/>
        <v>0</v>
      </c>
      <c r="AF290" s="423"/>
    </row>
    <row r="291" spans="1:32" ht="48" customHeight="1" thickBot="1" x14ac:dyDescent="0.25">
      <c r="A291" s="455"/>
      <c r="B291" s="420"/>
      <c r="C291" s="419"/>
      <c r="D291" s="436"/>
      <c r="E291" s="495" t="s">
        <v>296</v>
      </c>
      <c r="F291" s="449"/>
      <c r="G291" s="175"/>
      <c r="H291" s="119"/>
      <c r="I291" s="120"/>
      <c r="J291" s="120"/>
      <c r="K291" s="121"/>
      <c r="L291" s="121"/>
      <c r="M291" s="124">
        <f t="shared" si="153"/>
        <v>0</v>
      </c>
      <c r="N291" s="62"/>
      <c r="O291" s="63"/>
      <c r="P291" s="63"/>
      <c r="Q291" s="64"/>
      <c r="R291" s="64"/>
      <c r="S291" s="88">
        <f t="shared" si="154"/>
        <v>0</v>
      </c>
      <c r="T291" s="119"/>
      <c r="U291" s="120"/>
      <c r="V291" s="120"/>
      <c r="W291" s="121"/>
      <c r="X291" s="121"/>
      <c r="Y291" s="124">
        <f t="shared" si="155"/>
        <v>0</v>
      </c>
      <c r="Z291" s="119"/>
      <c r="AA291" s="120"/>
      <c r="AB291" s="120"/>
      <c r="AC291" s="121"/>
      <c r="AD291" s="121"/>
      <c r="AE291" s="122">
        <f t="shared" si="156"/>
        <v>0</v>
      </c>
      <c r="AF291" s="450"/>
    </row>
    <row r="292" spans="1:32" ht="60" customHeight="1" thickTop="1" thickBot="1" x14ac:dyDescent="0.25">
      <c r="A292" s="466" t="s">
        <v>113</v>
      </c>
      <c r="B292" s="415">
        <v>46569</v>
      </c>
      <c r="C292" s="414">
        <v>10</v>
      </c>
      <c r="D292" s="436"/>
      <c r="E292" s="497" t="s">
        <v>295</v>
      </c>
      <c r="F292" s="435"/>
      <c r="G292" s="172"/>
      <c r="H292" s="79"/>
      <c r="I292" s="80"/>
      <c r="J292" s="80"/>
      <c r="K292" s="81"/>
      <c r="L292" s="81"/>
      <c r="M292" s="82">
        <f t="shared" si="153"/>
        <v>0</v>
      </c>
      <c r="N292" s="68"/>
      <c r="O292" s="69"/>
      <c r="P292" s="69"/>
      <c r="Q292" s="70"/>
      <c r="R292" s="70"/>
      <c r="S292" s="78">
        <f t="shared" si="154"/>
        <v>0</v>
      </c>
      <c r="T292" s="79"/>
      <c r="U292" s="80"/>
      <c r="V292" s="80"/>
      <c r="W292" s="81"/>
      <c r="X292" s="81"/>
      <c r="Y292" s="82">
        <f t="shared" si="155"/>
        <v>0</v>
      </c>
      <c r="Z292" s="79"/>
      <c r="AA292" s="80"/>
      <c r="AB292" s="80"/>
      <c r="AC292" s="81"/>
      <c r="AD292" s="81"/>
      <c r="AE292" s="104">
        <f t="shared" si="156"/>
        <v>0</v>
      </c>
      <c r="AF292" s="469" t="str">
        <f t="shared" ref="AF292:AF298" si="157">A292</f>
        <v>Middlesex Elementary School
250 N Middlesex Rd, Carlisle, PA 17013</v>
      </c>
    </row>
    <row r="293" spans="1:32" ht="60" customHeight="1" thickTop="1" thickBot="1" x14ac:dyDescent="0.25">
      <c r="A293" s="466" t="s">
        <v>114</v>
      </c>
      <c r="B293" s="437"/>
      <c r="C293" s="436"/>
      <c r="D293" s="436"/>
      <c r="E293" s="499"/>
      <c r="F293" s="435"/>
      <c r="G293" s="172"/>
      <c r="H293" s="79"/>
      <c r="I293" s="80"/>
      <c r="J293" s="80"/>
      <c r="K293" s="81"/>
      <c r="L293" s="81"/>
      <c r="M293" s="82">
        <f t="shared" ref="M293:M295" si="158">SUM(H293+I293+J293+(36*(K293+L293)))</f>
        <v>0</v>
      </c>
      <c r="N293" s="68"/>
      <c r="O293" s="69"/>
      <c r="P293" s="69"/>
      <c r="Q293" s="70"/>
      <c r="R293" s="70"/>
      <c r="S293" s="78">
        <f t="shared" ref="S293:S295" si="159">SUM(N293+O293+P293+(60*(Q293+R293)))</f>
        <v>0</v>
      </c>
      <c r="T293" s="79"/>
      <c r="U293" s="80"/>
      <c r="V293" s="80"/>
      <c r="W293" s="81"/>
      <c r="X293" s="81"/>
      <c r="Y293" s="82">
        <f t="shared" ref="Y293:Y295" si="160">SUM(T293+U293+V293+(120*(W293+X293)))</f>
        <v>0</v>
      </c>
      <c r="Z293" s="79"/>
      <c r="AA293" s="80"/>
      <c r="AB293" s="80"/>
      <c r="AC293" s="81"/>
      <c r="AD293" s="81"/>
      <c r="AE293" s="104">
        <f t="shared" ref="AE293:AE295" si="161">SUM(Z293+AA293+AB293+(240*(AC293+AD293)))</f>
        <v>0</v>
      </c>
      <c r="AF293" s="469" t="str">
        <f t="shared" si="157"/>
        <v>Monroe Elementary School
1240 Boiling Springs Rd, Boiling Spgs, PA 17007</v>
      </c>
    </row>
    <row r="294" spans="1:32" ht="60" customHeight="1" thickTop="1" thickBot="1" x14ac:dyDescent="0.25">
      <c r="A294" s="466" t="s">
        <v>117</v>
      </c>
      <c r="B294" s="437"/>
      <c r="C294" s="436"/>
      <c r="D294" s="436"/>
      <c r="E294" s="499"/>
      <c r="F294" s="435"/>
      <c r="G294" s="172"/>
      <c r="H294" s="79"/>
      <c r="I294" s="80"/>
      <c r="J294" s="80"/>
      <c r="K294" s="81"/>
      <c r="L294" s="81"/>
      <c r="M294" s="82">
        <f t="shared" si="158"/>
        <v>0</v>
      </c>
      <c r="N294" s="68"/>
      <c r="O294" s="69"/>
      <c r="P294" s="69"/>
      <c r="Q294" s="70"/>
      <c r="R294" s="70"/>
      <c r="S294" s="78">
        <f t="shared" si="159"/>
        <v>0</v>
      </c>
      <c r="T294" s="79"/>
      <c r="U294" s="80"/>
      <c r="V294" s="80"/>
      <c r="W294" s="81"/>
      <c r="X294" s="81"/>
      <c r="Y294" s="82">
        <f t="shared" si="160"/>
        <v>0</v>
      </c>
      <c r="Z294" s="79"/>
      <c r="AA294" s="80"/>
      <c r="AB294" s="80"/>
      <c r="AC294" s="81"/>
      <c r="AD294" s="81"/>
      <c r="AE294" s="104">
        <f t="shared" si="161"/>
        <v>0</v>
      </c>
      <c r="AF294" s="469" t="str">
        <f t="shared" si="157"/>
        <v>Green Ridge Elementary School
1 Green Ridge Rd, Mechanicsburg, PA 17050</v>
      </c>
    </row>
    <row r="295" spans="1:32" ht="60" customHeight="1" thickTop="1" thickBot="1" x14ac:dyDescent="0.25">
      <c r="A295" s="466" t="s">
        <v>115</v>
      </c>
      <c r="B295" s="437"/>
      <c r="C295" s="436"/>
      <c r="D295" s="436"/>
      <c r="E295" s="499"/>
      <c r="F295" s="435"/>
      <c r="G295" s="172"/>
      <c r="H295" s="79"/>
      <c r="I295" s="80"/>
      <c r="J295" s="80"/>
      <c r="K295" s="81"/>
      <c r="L295" s="81"/>
      <c r="M295" s="82">
        <f t="shared" si="158"/>
        <v>0</v>
      </c>
      <c r="N295" s="68"/>
      <c r="O295" s="69"/>
      <c r="P295" s="69"/>
      <c r="Q295" s="70"/>
      <c r="R295" s="70"/>
      <c r="S295" s="78">
        <f t="shared" si="159"/>
        <v>0</v>
      </c>
      <c r="T295" s="79"/>
      <c r="U295" s="80"/>
      <c r="V295" s="80"/>
      <c r="W295" s="81"/>
      <c r="X295" s="81"/>
      <c r="Y295" s="82">
        <f t="shared" si="160"/>
        <v>0</v>
      </c>
      <c r="Z295" s="79"/>
      <c r="AA295" s="80"/>
      <c r="AB295" s="80"/>
      <c r="AC295" s="81"/>
      <c r="AD295" s="81"/>
      <c r="AE295" s="104">
        <f t="shared" si="161"/>
        <v>0</v>
      </c>
      <c r="AF295" s="469" t="str">
        <f t="shared" si="157"/>
        <v>Winding Creek Elementary
33 Bali Hai Road, Mechanicsburg, PA 17050</v>
      </c>
    </row>
    <row r="296" spans="1:32" ht="60" customHeight="1" thickTop="1" thickBot="1" x14ac:dyDescent="0.25">
      <c r="A296" s="466" t="s">
        <v>118</v>
      </c>
      <c r="B296" s="437"/>
      <c r="C296" s="436"/>
      <c r="D296" s="436"/>
      <c r="E296" s="499"/>
      <c r="F296" s="435"/>
      <c r="G296" s="172"/>
      <c r="H296" s="79"/>
      <c r="I296" s="80"/>
      <c r="J296" s="80"/>
      <c r="K296" s="81"/>
      <c r="L296" s="81"/>
      <c r="M296" s="82">
        <f t="shared" ref="M296:M297" si="162">SUM(H296+I296+J296+(36*(K296+L296)))</f>
        <v>0</v>
      </c>
      <c r="N296" s="68"/>
      <c r="O296" s="69"/>
      <c r="P296" s="69"/>
      <c r="Q296" s="70"/>
      <c r="R296" s="70"/>
      <c r="S296" s="78">
        <f t="shared" ref="S296:S297" si="163">SUM(N296+O296+P296+(60*(Q296+R296)))</f>
        <v>0</v>
      </c>
      <c r="T296" s="79"/>
      <c r="U296" s="80"/>
      <c r="V296" s="80"/>
      <c r="W296" s="81"/>
      <c r="X296" s="81"/>
      <c r="Y296" s="82">
        <f t="shared" ref="Y296:Y297" si="164">SUM(T296+U296+V296+(120*(W296+X296)))</f>
        <v>0</v>
      </c>
      <c r="Z296" s="79"/>
      <c r="AA296" s="80"/>
      <c r="AB296" s="80"/>
      <c r="AC296" s="81"/>
      <c r="AD296" s="81"/>
      <c r="AE296" s="104">
        <f t="shared" ref="AE296:AE297" si="165">SUM(Z296+AA296+AB296+(240*(AC296+AD296)))</f>
        <v>0</v>
      </c>
      <c r="AF296" s="469" t="str">
        <f t="shared" si="157"/>
        <v>Shaull Elementary School
1 Shaull Drive, Enola, PA 17025</v>
      </c>
    </row>
    <row r="297" spans="1:32" ht="60" customHeight="1" thickTop="1" thickBot="1" x14ac:dyDescent="0.25">
      <c r="A297" s="466" t="s">
        <v>120</v>
      </c>
      <c r="B297" s="437"/>
      <c r="C297" s="436"/>
      <c r="D297" s="436"/>
      <c r="E297" s="499"/>
      <c r="F297" s="435"/>
      <c r="G297" s="172"/>
      <c r="H297" s="79"/>
      <c r="I297" s="80"/>
      <c r="J297" s="80"/>
      <c r="K297" s="81"/>
      <c r="L297" s="81"/>
      <c r="M297" s="82">
        <f t="shared" si="162"/>
        <v>0</v>
      </c>
      <c r="N297" s="68"/>
      <c r="O297" s="69"/>
      <c r="P297" s="69"/>
      <c r="Q297" s="70"/>
      <c r="R297" s="70"/>
      <c r="S297" s="78">
        <f t="shared" si="163"/>
        <v>0</v>
      </c>
      <c r="T297" s="79"/>
      <c r="U297" s="80"/>
      <c r="V297" s="80"/>
      <c r="W297" s="81"/>
      <c r="X297" s="81"/>
      <c r="Y297" s="82">
        <f t="shared" si="164"/>
        <v>0</v>
      </c>
      <c r="Z297" s="79"/>
      <c r="AA297" s="80"/>
      <c r="AB297" s="80"/>
      <c r="AC297" s="81"/>
      <c r="AD297" s="81"/>
      <c r="AE297" s="104">
        <f t="shared" si="165"/>
        <v>0</v>
      </c>
      <c r="AF297" s="469" t="str">
        <f t="shared" si="157"/>
        <v>Hampden Elementary School
441 Skyport Rd, Mechanicsburg, PA 17050</v>
      </c>
    </row>
    <row r="298" spans="1:32" ht="60" customHeight="1" thickTop="1" thickBot="1" x14ac:dyDescent="0.25">
      <c r="A298" s="466" t="s">
        <v>116</v>
      </c>
      <c r="B298" s="420"/>
      <c r="C298" s="419"/>
      <c r="D298" s="419"/>
      <c r="E298" s="502"/>
      <c r="F298" s="435"/>
      <c r="G298" s="172"/>
      <c r="H298" s="79"/>
      <c r="I298" s="80"/>
      <c r="J298" s="80"/>
      <c r="K298" s="81"/>
      <c r="L298" s="81"/>
      <c r="M298" s="82">
        <f t="shared" ref="M298" si="166">SUM(H298+I298+J298+(36*(K298+L298)))</f>
        <v>0</v>
      </c>
      <c r="N298" s="68"/>
      <c r="O298" s="69"/>
      <c r="P298" s="69"/>
      <c r="Q298" s="70"/>
      <c r="R298" s="70"/>
      <c r="S298" s="78">
        <f t="shared" ref="S298" si="167">SUM(N298+O298+P298+(60*(Q298+R298)))</f>
        <v>0</v>
      </c>
      <c r="T298" s="79"/>
      <c r="U298" s="80"/>
      <c r="V298" s="80"/>
      <c r="W298" s="81"/>
      <c r="X298" s="81"/>
      <c r="Y298" s="82">
        <f t="shared" ref="Y298" si="168">SUM(T298+U298+V298+(120*(W298+X298)))</f>
        <v>0</v>
      </c>
      <c r="Z298" s="79"/>
      <c r="AA298" s="80"/>
      <c r="AB298" s="80"/>
      <c r="AC298" s="81"/>
      <c r="AD298" s="81"/>
      <c r="AE298" s="104">
        <f t="shared" ref="AE298" si="169">SUM(Z298+AA298+AB298+(240*(AC298+AD298)))</f>
        <v>0</v>
      </c>
      <c r="AF298" s="469" t="str">
        <f t="shared" si="157"/>
        <v>Sporting Hill Elem School
210 S Sporting Hill Rd, Mechanicsburg, PA 17050</v>
      </c>
    </row>
    <row r="299" spans="1:32" ht="26" customHeight="1" thickTop="1" thickBot="1" x14ac:dyDescent="0.25">
      <c r="A299" s="406"/>
      <c r="B299" s="407"/>
      <c r="C299" s="408"/>
      <c r="D299" s="408"/>
      <c r="E299" s="409"/>
      <c r="F299" s="410"/>
      <c r="G299" s="432"/>
      <c r="H299" s="134"/>
      <c r="I299" s="134"/>
      <c r="J299" s="134"/>
      <c r="K299" s="134"/>
      <c r="L299" s="134"/>
      <c r="M299" s="134"/>
      <c r="N299" s="134"/>
      <c r="O299" s="134"/>
      <c r="P299" s="134"/>
      <c r="Q299" s="134"/>
      <c r="R299" s="134"/>
      <c r="S299" s="134"/>
      <c r="T299" s="134"/>
      <c r="U299" s="134"/>
      <c r="V299" s="134"/>
      <c r="W299" s="134"/>
      <c r="X299" s="134"/>
      <c r="Y299" s="134"/>
      <c r="Z299" s="134"/>
      <c r="AA299" s="134"/>
      <c r="AB299" s="134"/>
      <c r="AC299" s="134"/>
      <c r="AD299" s="134"/>
      <c r="AE299" s="134"/>
      <c r="AF299" s="413"/>
    </row>
  </sheetData>
  <sheetProtection algorithmName="SHA-512" hashValue="bgGlva9v91PxaFeEk8SJEOUQWsTz65Cs9yuscKYe0KJPO5h+aQyAw3zfWvCywNgso/8jBuF01bwPFiEhVb5W0Q==" saltValue="siQeMH4x0+ZWjwcewmJYgg==" spinCount="100000" sheet="1" objects="1" scenarios="1"/>
  <sortState xmlns:xlrd2="http://schemas.microsoft.com/office/spreadsheetml/2017/richdata2" ref="A270:A271">
    <sortCondition ref="A270:A271"/>
  </sortState>
  <mergeCells count="260">
    <mergeCell ref="AF222:AF225"/>
    <mergeCell ref="AF218:AF221"/>
    <mergeCell ref="B181:B184"/>
    <mergeCell ref="C181:C184"/>
    <mergeCell ref="D181:D184"/>
    <mergeCell ref="A205:A212"/>
    <mergeCell ref="B205:B212"/>
    <mergeCell ref="C205:C212"/>
    <mergeCell ref="D205:D208"/>
    <mergeCell ref="D185:D188"/>
    <mergeCell ref="AF181:AF184"/>
    <mergeCell ref="D189:D192"/>
    <mergeCell ref="A181:A184"/>
    <mergeCell ref="B197:B200"/>
    <mergeCell ref="C197:C200"/>
    <mergeCell ref="D197:D200"/>
    <mergeCell ref="AF197:AF200"/>
    <mergeCell ref="A201:A204"/>
    <mergeCell ref="B201:B204"/>
    <mergeCell ref="A156:A159"/>
    <mergeCell ref="B156:B159"/>
    <mergeCell ref="C156:C159"/>
    <mergeCell ref="D156:D159"/>
    <mergeCell ref="A173:A176"/>
    <mergeCell ref="B173:B176"/>
    <mergeCell ref="A218:A221"/>
    <mergeCell ref="A222:A225"/>
    <mergeCell ref="B222:B225"/>
    <mergeCell ref="C222:C225"/>
    <mergeCell ref="D222:D225"/>
    <mergeCell ref="C256:C259"/>
    <mergeCell ref="D256:D259"/>
    <mergeCell ref="AF256:AF259"/>
    <mergeCell ref="A226:A229"/>
    <mergeCell ref="B226:B229"/>
    <mergeCell ref="C226:C229"/>
    <mergeCell ref="D226:D229"/>
    <mergeCell ref="AF226:AF229"/>
    <mergeCell ref="A236:A243"/>
    <mergeCell ref="B236:B243"/>
    <mergeCell ref="C236:C243"/>
    <mergeCell ref="AF236:AF243"/>
    <mergeCell ref="D240:D243"/>
    <mergeCell ref="D236:D239"/>
    <mergeCell ref="A244:A249"/>
    <mergeCell ref="B244:B249"/>
    <mergeCell ref="C244:C249"/>
    <mergeCell ref="D244:D247"/>
    <mergeCell ref="AF244:AF249"/>
    <mergeCell ref="D248:D249"/>
    <mergeCell ref="A250:A255"/>
    <mergeCell ref="B250:B255"/>
    <mergeCell ref="A144:A147"/>
    <mergeCell ref="AF144:AF147"/>
    <mergeCell ref="D144:D147"/>
    <mergeCell ref="B144:B147"/>
    <mergeCell ref="C144:C147"/>
    <mergeCell ref="A87:A90"/>
    <mergeCell ref="B87:B90"/>
    <mergeCell ref="C87:C90"/>
    <mergeCell ref="AF87:AF90"/>
    <mergeCell ref="A113:A117"/>
    <mergeCell ref="B113:B117"/>
    <mergeCell ref="C113:C117"/>
    <mergeCell ref="AF113:AF117"/>
    <mergeCell ref="A99:A107"/>
    <mergeCell ref="A124:A127"/>
    <mergeCell ref="B124:B127"/>
    <mergeCell ref="C124:C127"/>
    <mergeCell ref="D124:D127"/>
    <mergeCell ref="D152:D155"/>
    <mergeCell ref="D148:D151"/>
    <mergeCell ref="Z120:AE120"/>
    <mergeCell ref="T120:Y120"/>
    <mergeCell ref="N120:S120"/>
    <mergeCell ref="H120:M120"/>
    <mergeCell ref="G120:G121"/>
    <mergeCell ref="D87:D90"/>
    <mergeCell ref="D113:D117"/>
    <mergeCell ref="D103:D107"/>
    <mergeCell ref="T10:Y10"/>
    <mergeCell ref="Z10:AE10"/>
    <mergeCell ref="AF13:AF14"/>
    <mergeCell ref="D13:D14"/>
    <mergeCell ref="C13:C14"/>
    <mergeCell ref="B13:B14"/>
    <mergeCell ref="G17:G18"/>
    <mergeCell ref="H17:M17"/>
    <mergeCell ref="N17:S17"/>
    <mergeCell ref="T17:Y17"/>
    <mergeCell ref="Z17:AE17"/>
    <mergeCell ref="A13:A14"/>
    <mergeCell ref="A2:F3"/>
    <mergeCell ref="G2:H3"/>
    <mergeCell ref="A4:G8"/>
    <mergeCell ref="I2:R3"/>
    <mergeCell ref="H4:R8"/>
    <mergeCell ref="D53:D57"/>
    <mergeCell ref="D58:D61"/>
    <mergeCell ref="A53:A61"/>
    <mergeCell ref="D43:D47"/>
    <mergeCell ref="D48:D52"/>
    <mergeCell ref="A38:A52"/>
    <mergeCell ref="G10:G11"/>
    <mergeCell ref="H10:M10"/>
    <mergeCell ref="N10:S10"/>
    <mergeCell ref="D26:D31"/>
    <mergeCell ref="D32:D37"/>
    <mergeCell ref="A20:A37"/>
    <mergeCell ref="B20:B37"/>
    <mergeCell ref="C20:C37"/>
    <mergeCell ref="AF20:AF37"/>
    <mergeCell ref="D38:D42"/>
    <mergeCell ref="D20:D25"/>
    <mergeCell ref="AF53:AF61"/>
    <mergeCell ref="C53:C61"/>
    <mergeCell ref="B53:B61"/>
    <mergeCell ref="A108:A112"/>
    <mergeCell ref="B108:B112"/>
    <mergeCell ref="C108:C112"/>
    <mergeCell ref="AF108:AF112"/>
    <mergeCell ref="B91:B93"/>
    <mergeCell ref="C91:C93"/>
    <mergeCell ref="D91:D93"/>
    <mergeCell ref="AF38:AF52"/>
    <mergeCell ref="C38:C52"/>
    <mergeCell ref="B38:B52"/>
    <mergeCell ref="A62:A69"/>
    <mergeCell ref="B62:B69"/>
    <mergeCell ref="C62:C69"/>
    <mergeCell ref="D62:D65"/>
    <mergeCell ref="AF62:AF69"/>
    <mergeCell ref="D66:D69"/>
    <mergeCell ref="A75:A86"/>
    <mergeCell ref="B75:B86"/>
    <mergeCell ref="C75:C86"/>
    <mergeCell ref="D75:D78"/>
    <mergeCell ref="AF75:AF86"/>
    <mergeCell ref="D83:D86"/>
    <mergeCell ref="A91:A93"/>
    <mergeCell ref="AF91:AF93"/>
    <mergeCell ref="AF288:AF291"/>
    <mergeCell ref="A288:A291"/>
    <mergeCell ref="G72:G73"/>
    <mergeCell ref="H72:M72"/>
    <mergeCell ref="N72:S72"/>
    <mergeCell ref="T72:Y72"/>
    <mergeCell ref="Z72:AE72"/>
    <mergeCell ref="G285:G286"/>
    <mergeCell ref="H285:M285"/>
    <mergeCell ref="N285:S285"/>
    <mergeCell ref="T285:Y285"/>
    <mergeCell ref="Z285:AE285"/>
    <mergeCell ref="G267:G268"/>
    <mergeCell ref="H267:M267"/>
    <mergeCell ref="N267:S267"/>
    <mergeCell ref="T267:Y267"/>
    <mergeCell ref="Z267:AE267"/>
    <mergeCell ref="A94:A98"/>
    <mergeCell ref="B94:B98"/>
    <mergeCell ref="C94:C98"/>
    <mergeCell ref="AF94:AF98"/>
    <mergeCell ref="D94:D98"/>
    <mergeCell ref="D108:D112"/>
    <mergeCell ref="D79:D82"/>
    <mergeCell ref="D288:D298"/>
    <mergeCell ref="C292:C298"/>
    <mergeCell ref="B292:B298"/>
    <mergeCell ref="E292:E298"/>
    <mergeCell ref="B272:B282"/>
    <mergeCell ref="C272:C282"/>
    <mergeCell ref="E272:E282"/>
    <mergeCell ref="D270:D282"/>
    <mergeCell ref="B288:B291"/>
    <mergeCell ref="C288:C291"/>
    <mergeCell ref="AF156:AF159"/>
    <mergeCell ref="C250:C255"/>
    <mergeCell ref="D250:D253"/>
    <mergeCell ref="AF250:AF255"/>
    <mergeCell ref="D254:D255"/>
    <mergeCell ref="AF205:AF212"/>
    <mergeCell ref="D209:D212"/>
    <mergeCell ref="A148:A155"/>
    <mergeCell ref="B148:B155"/>
    <mergeCell ref="C148:C155"/>
    <mergeCell ref="AF148:AF155"/>
    <mergeCell ref="D218:D221"/>
    <mergeCell ref="A230:A235"/>
    <mergeCell ref="B230:B235"/>
    <mergeCell ref="C230:C235"/>
    <mergeCell ref="D230:D233"/>
    <mergeCell ref="AF230:AF235"/>
    <mergeCell ref="D234:D235"/>
    <mergeCell ref="B218:B221"/>
    <mergeCell ref="C218:C221"/>
    <mergeCell ref="G215:G216"/>
    <mergeCell ref="H215:M215"/>
    <mergeCell ref="N215:S215"/>
    <mergeCell ref="T215:Y215"/>
    <mergeCell ref="D136:D139"/>
    <mergeCell ref="AF136:AF139"/>
    <mergeCell ref="A140:A143"/>
    <mergeCell ref="B140:B143"/>
    <mergeCell ref="C140:C143"/>
    <mergeCell ref="D140:D143"/>
    <mergeCell ref="AF140:AF143"/>
    <mergeCell ref="A128:A135"/>
    <mergeCell ref="B128:B135"/>
    <mergeCell ref="C128:C135"/>
    <mergeCell ref="D128:D131"/>
    <mergeCell ref="AF128:AF135"/>
    <mergeCell ref="D132:D135"/>
    <mergeCell ref="A262:Q265"/>
    <mergeCell ref="G166:G167"/>
    <mergeCell ref="H166:M166"/>
    <mergeCell ref="N166:S166"/>
    <mergeCell ref="T166:Y166"/>
    <mergeCell ref="Z166:AE166"/>
    <mergeCell ref="C173:C176"/>
    <mergeCell ref="D173:D176"/>
    <mergeCell ref="AF173:AF176"/>
    <mergeCell ref="A177:A180"/>
    <mergeCell ref="B177:B180"/>
    <mergeCell ref="C177:C180"/>
    <mergeCell ref="D177:D180"/>
    <mergeCell ref="AF177:AF180"/>
    <mergeCell ref="A193:A196"/>
    <mergeCell ref="B193:B196"/>
    <mergeCell ref="C193:C196"/>
    <mergeCell ref="D193:D196"/>
    <mergeCell ref="C201:C204"/>
    <mergeCell ref="D201:D204"/>
    <mergeCell ref="AF201:AF204"/>
    <mergeCell ref="Z215:AE215"/>
    <mergeCell ref="A256:A259"/>
    <mergeCell ref="B256:B259"/>
    <mergeCell ref="AF193:AF196"/>
    <mergeCell ref="A185:A192"/>
    <mergeCell ref="B185:B192"/>
    <mergeCell ref="C185:C192"/>
    <mergeCell ref="AF185:AF192"/>
    <mergeCell ref="A197:A200"/>
    <mergeCell ref="D99:D102"/>
    <mergeCell ref="C99:C107"/>
    <mergeCell ref="B99:B107"/>
    <mergeCell ref="AF99:AF107"/>
    <mergeCell ref="A160:A163"/>
    <mergeCell ref="B160:B163"/>
    <mergeCell ref="C160:C163"/>
    <mergeCell ref="D160:D163"/>
    <mergeCell ref="AF160:AF163"/>
    <mergeCell ref="A169:A172"/>
    <mergeCell ref="B169:B172"/>
    <mergeCell ref="C169:C172"/>
    <mergeCell ref="D169:D172"/>
    <mergeCell ref="AF169:AF172"/>
    <mergeCell ref="AF124:AF127"/>
    <mergeCell ref="A136:A139"/>
    <mergeCell ref="B136:B139"/>
    <mergeCell ref="C136:C139"/>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2D69-C6A0-C942-9C27-C23FB91D64EE}">
  <sheetPr codeName="Sheet2">
    <tabColor theme="9" tint="0.79998168889431442"/>
    <pageSetUpPr fitToPage="1"/>
  </sheetPr>
  <dimension ref="A1:M134"/>
  <sheetViews>
    <sheetView workbookViewId="0">
      <selection activeCell="A13" sqref="A13:XFD13"/>
    </sheetView>
  </sheetViews>
  <sheetFormatPr baseColWidth="10" defaultColWidth="8.83203125" defaultRowHeight="15" x14ac:dyDescent="0.2"/>
  <cols>
    <col min="1" max="1" width="2.6640625" style="194" customWidth="1"/>
    <col min="2" max="2" width="28" style="194" customWidth="1"/>
    <col min="3" max="3" width="22.5" style="194" customWidth="1"/>
    <col min="4" max="4" width="17.33203125" style="194" customWidth="1"/>
    <col min="5" max="5" width="71.5" style="196" bestFit="1" customWidth="1"/>
    <col min="6" max="6" width="17" style="194" customWidth="1"/>
    <col min="7" max="7" width="13" style="194" customWidth="1"/>
    <col min="8" max="8" width="15" style="194" customWidth="1"/>
    <col min="9" max="9" width="16" style="194" customWidth="1"/>
    <col min="10" max="10" width="18.6640625" style="194" customWidth="1"/>
    <col min="11" max="11" width="15.5" style="194" customWidth="1"/>
    <col min="12" max="12" width="42.5" style="194" customWidth="1"/>
    <col min="13" max="13" width="2.6640625" style="194" customWidth="1"/>
    <col min="14" max="16384" width="8.83203125" style="194"/>
  </cols>
  <sheetData>
    <row r="1" spans="1:13" s="187" customFormat="1" ht="24" x14ac:dyDescent="0.3">
      <c r="B1" s="188" t="s">
        <v>70</v>
      </c>
      <c r="C1" s="189" t="s">
        <v>330</v>
      </c>
      <c r="D1" s="190"/>
    </row>
    <row r="2" spans="1:13" s="187" customFormat="1" ht="24" x14ac:dyDescent="0.3">
      <c r="B2" s="191"/>
      <c r="C2" s="192"/>
    </row>
    <row r="3" spans="1:13" s="187" customFormat="1" ht="45" customHeight="1" x14ac:dyDescent="0.3">
      <c r="B3" s="322" t="s">
        <v>378</v>
      </c>
      <c r="C3" s="323"/>
      <c r="D3" s="323"/>
      <c r="E3" s="323"/>
      <c r="F3" s="323"/>
      <c r="G3" s="323"/>
      <c r="H3" s="323"/>
      <c r="I3" s="324"/>
    </row>
    <row r="4" spans="1:13" s="193" customFormat="1" ht="21" x14ac:dyDescent="0.25">
      <c r="B4" s="325" t="s">
        <v>106</v>
      </c>
      <c r="C4" s="326"/>
      <c r="D4" s="326"/>
      <c r="E4" s="326"/>
      <c r="F4" s="326"/>
      <c r="G4" s="326"/>
      <c r="H4" s="326"/>
      <c r="I4" s="327"/>
    </row>
    <row r="5" spans="1:13" s="193" customFormat="1" ht="21" x14ac:dyDescent="0.25">
      <c r="B5" s="328" t="s">
        <v>164</v>
      </c>
      <c r="C5" s="329"/>
      <c r="D5" s="329"/>
      <c r="E5" s="329"/>
      <c r="F5" s="329"/>
      <c r="G5" s="329"/>
      <c r="H5" s="329"/>
      <c r="I5" s="330"/>
    </row>
    <row r="7" spans="1:13" ht="18" customHeight="1" x14ac:dyDescent="0.2">
      <c r="B7" s="331" t="s">
        <v>71</v>
      </c>
      <c r="C7" s="195" t="s">
        <v>72</v>
      </c>
      <c r="D7" s="334"/>
      <c r="E7" s="334"/>
      <c r="F7" s="196"/>
    </row>
    <row r="8" spans="1:13" ht="18" customHeight="1" x14ac:dyDescent="0.2">
      <c r="B8" s="332"/>
      <c r="C8" s="195" t="s">
        <v>73</v>
      </c>
      <c r="D8" s="334"/>
      <c r="E8" s="334"/>
      <c r="F8" s="196"/>
    </row>
    <row r="9" spans="1:13" ht="18" customHeight="1" x14ac:dyDescent="0.2">
      <c r="B9" s="332"/>
      <c r="C9" s="195" t="s">
        <v>74</v>
      </c>
      <c r="D9" s="334"/>
      <c r="E9" s="334"/>
      <c r="F9" s="196"/>
    </row>
    <row r="10" spans="1:13" ht="18" customHeight="1" x14ac:dyDescent="0.2">
      <c r="B10" s="332"/>
      <c r="C10" s="195" t="s">
        <v>75</v>
      </c>
      <c r="D10" s="334"/>
      <c r="E10" s="334"/>
      <c r="F10" s="196"/>
    </row>
    <row r="11" spans="1:13" ht="18" customHeight="1" x14ac:dyDescent="0.2">
      <c r="B11" s="333"/>
      <c r="C11" s="195" t="s">
        <v>76</v>
      </c>
      <c r="D11" s="334"/>
      <c r="E11" s="334"/>
      <c r="F11" s="196"/>
    </row>
    <row r="12" spans="1:13" ht="18" customHeight="1" x14ac:dyDescent="0.2">
      <c r="B12" s="197"/>
      <c r="C12" s="198"/>
      <c r="D12" s="199"/>
      <c r="E12" s="199"/>
      <c r="F12" s="196"/>
    </row>
    <row r="13" spans="1:13" ht="16" thickBot="1" x14ac:dyDescent="0.25"/>
    <row r="14" spans="1:13" ht="16" thickBot="1" x14ac:dyDescent="0.25">
      <c r="A14" s="200"/>
      <c r="B14" s="201"/>
      <c r="C14" s="202"/>
      <c r="D14" s="202"/>
      <c r="E14" s="203"/>
      <c r="F14" s="202"/>
      <c r="G14" s="202"/>
      <c r="H14" s="202"/>
      <c r="I14" s="202"/>
      <c r="J14" s="202"/>
      <c r="K14" s="202"/>
      <c r="L14" s="202"/>
      <c r="M14" s="204"/>
    </row>
    <row r="15" spans="1:13" s="207" customFormat="1" ht="32.25" customHeight="1" x14ac:dyDescent="0.2">
      <c r="A15" s="205"/>
      <c r="B15" s="310" t="s">
        <v>377</v>
      </c>
      <c r="C15" s="311"/>
      <c r="D15" s="311"/>
      <c r="E15" s="311"/>
      <c r="F15" s="311"/>
      <c r="G15" s="312"/>
      <c r="H15" s="313" t="s">
        <v>77</v>
      </c>
      <c r="I15" s="314"/>
      <c r="J15" s="315" t="s">
        <v>78</v>
      </c>
      <c r="K15" s="315"/>
      <c r="L15" s="316"/>
      <c r="M15" s="206"/>
    </row>
    <row r="16" spans="1:13" s="218" customFormat="1" ht="68" thickBot="1" x14ac:dyDescent="0.25">
      <c r="A16" s="208"/>
      <c r="B16" s="209" t="s">
        <v>79</v>
      </c>
      <c r="C16" s="210" t="s">
        <v>91</v>
      </c>
      <c r="D16" s="210" t="s">
        <v>80</v>
      </c>
      <c r="E16" s="211" t="s">
        <v>81</v>
      </c>
      <c r="F16" s="210" t="s">
        <v>82</v>
      </c>
      <c r="G16" s="212" t="s">
        <v>83</v>
      </c>
      <c r="H16" s="213" t="s">
        <v>84</v>
      </c>
      <c r="I16" s="214" t="s">
        <v>85</v>
      </c>
      <c r="J16" s="215" t="s">
        <v>86</v>
      </c>
      <c r="K16" s="216" t="s">
        <v>87</v>
      </c>
      <c r="L16" s="216" t="s">
        <v>88</v>
      </c>
      <c r="M16" s="217"/>
    </row>
    <row r="17" spans="1:13" ht="21" customHeight="1" x14ac:dyDescent="0.2">
      <c r="A17" s="219"/>
      <c r="B17" s="317" t="s">
        <v>103</v>
      </c>
      <c r="C17" s="220" t="s">
        <v>370</v>
      </c>
      <c r="D17" s="220" t="s">
        <v>155</v>
      </c>
      <c r="E17" s="221" t="s">
        <v>163</v>
      </c>
      <c r="F17" s="222" t="s">
        <v>160</v>
      </c>
      <c r="G17" s="256">
        <v>51</v>
      </c>
      <c r="H17" s="106"/>
      <c r="I17" s="139">
        <f>G17*H17</f>
        <v>0</v>
      </c>
      <c r="J17" s="109"/>
      <c r="K17" s="110"/>
      <c r="L17" s="111"/>
      <c r="M17" s="223"/>
    </row>
    <row r="18" spans="1:13" ht="21" customHeight="1" x14ac:dyDescent="0.2">
      <c r="A18" s="219"/>
      <c r="B18" s="318"/>
      <c r="C18" s="224" t="s">
        <v>370</v>
      </c>
      <c r="D18" s="224" t="s">
        <v>155</v>
      </c>
      <c r="E18" s="225" t="s">
        <v>332</v>
      </c>
      <c r="F18" s="226" t="s">
        <v>162</v>
      </c>
      <c r="G18" s="228">
        <v>51</v>
      </c>
      <c r="H18" s="107"/>
      <c r="I18" s="140">
        <f t="shared" ref="I18:I27" si="0">G18*H18</f>
        <v>0</v>
      </c>
      <c r="J18" s="112"/>
      <c r="K18" s="113"/>
      <c r="L18" s="114"/>
      <c r="M18" s="223"/>
    </row>
    <row r="19" spans="1:13" ht="21" customHeight="1" x14ac:dyDescent="0.2">
      <c r="A19" s="219"/>
      <c r="B19" s="318"/>
      <c r="C19" s="224" t="s">
        <v>370</v>
      </c>
      <c r="D19" s="224" t="s">
        <v>155</v>
      </c>
      <c r="E19" s="259" t="s">
        <v>333</v>
      </c>
      <c r="F19" s="226" t="s">
        <v>334</v>
      </c>
      <c r="G19" s="228">
        <v>51</v>
      </c>
      <c r="H19" s="107"/>
      <c r="I19" s="140">
        <f t="shared" si="0"/>
        <v>0</v>
      </c>
      <c r="J19" s="112"/>
      <c r="K19" s="113"/>
      <c r="L19" s="114"/>
      <c r="M19" s="223"/>
    </row>
    <row r="20" spans="1:13" ht="21" customHeight="1" x14ac:dyDescent="0.2">
      <c r="A20" s="219"/>
      <c r="B20" s="318"/>
      <c r="C20" s="224" t="s">
        <v>370</v>
      </c>
      <c r="D20" s="224" t="s">
        <v>155</v>
      </c>
      <c r="E20" s="259" t="s">
        <v>335</v>
      </c>
      <c r="F20" s="226" t="s">
        <v>336</v>
      </c>
      <c r="G20" s="228">
        <v>51</v>
      </c>
      <c r="H20" s="107"/>
      <c r="I20" s="140">
        <f t="shared" si="0"/>
        <v>0</v>
      </c>
      <c r="J20" s="112"/>
      <c r="K20" s="113"/>
      <c r="L20" s="114"/>
      <c r="M20" s="223"/>
    </row>
    <row r="21" spans="1:13" ht="21" customHeight="1" x14ac:dyDescent="0.2">
      <c r="A21" s="219"/>
      <c r="B21" s="318"/>
      <c r="C21" s="224" t="s">
        <v>370</v>
      </c>
      <c r="D21" s="224" t="s">
        <v>155</v>
      </c>
      <c r="E21" s="225" t="s">
        <v>159</v>
      </c>
      <c r="F21" s="226" t="s">
        <v>161</v>
      </c>
      <c r="G21" s="228">
        <v>102</v>
      </c>
      <c r="H21" s="107"/>
      <c r="I21" s="140">
        <f t="shared" si="0"/>
        <v>0</v>
      </c>
      <c r="J21" s="112"/>
      <c r="K21" s="113"/>
      <c r="L21" s="114"/>
      <c r="M21" s="223"/>
    </row>
    <row r="22" spans="1:13" ht="21" customHeight="1" x14ac:dyDescent="0.2">
      <c r="A22" s="219"/>
      <c r="B22" s="318"/>
      <c r="C22" s="224"/>
      <c r="D22" s="224"/>
      <c r="E22" s="225"/>
      <c r="F22" s="226"/>
      <c r="G22" s="228"/>
      <c r="H22" s="107"/>
      <c r="I22" s="140">
        <f t="shared" si="0"/>
        <v>0</v>
      </c>
      <c r="J22" s="112"/>
      <c r="K22" s="113"/>
      <c r="L22" s="114"/>
      <c r="M22" s="223"/>
    </row>
    <row r="23" spans="1:13" ht="21" customHeight="1" x14ac:dyDescent="0.2">
      <c r="A23" s="219"/>
      <c r="B23" s="318"/>
      <c r="C23" s="224"/>
      <c r="D23" s="224"/>
      <c r="E23" s="225"/>
      <c r="F23" s="226"/>
      <c r="G23" s="228"/>
      <c r="H23" s="107"/>
      <c r="I23" s="140">
        <f t="shared" si="0"/>
        <v>0</v>
      </c>
      <c r="J23" s="112"/>
      <c r="K23" s="113"/>
      <c r="L23" s="114"/>
      <c r="M23" s="223"/>
    </row>
    <row r="24" spans="1:13" ht="21" customHeight="1" x14ac:dyDescent="0.2">
      <c r="A24" s="219"/>
      <c r="B24" s="318"/>
      <c r="C24" s="224"/>
      <c r="D24" s="224"/>
      <c r="E24" s="225"/>
      <c r="F24" s="226"/>
      <c r="G24" s="228"/>
      <c r="H24" s="107"/>
      <c r="I24" s="140">
        <f t="shared" si="0"/>
        <v>0</v>
      </c>
      <c r="J24" s="112"/>
      <c r="K24" s="113"/>
      <c r="L24" s="114"/>
      <c r="M24" s="223"/>
    </row>
    <row r="25" spans="1:13" ht="21" customHeight="1" x14ac:dyDescent="0.2">
      <c r="A25" s="219"/>
      <c r="B25" s="318"/>
      <c r="C25" s="224"/>
      <c r="D25" s="224"/>
      <c r="E25" s="259"/>
      <c r="F25" s="226"/>
      <c r="G25" s="228"/>
      <c r="H25" s="182"/>
      <c r="I25" s="140">
        <f t="shared" si="0"/>
        <v>0</v>
      </c>
      <c r="J25" s="183"/>
      <c r="K25" s="184"/>
      <c r="L25" s="185"/>
      <c r="M25" s="223"/>
    </row>
    <row r="26" spans="1:13" ht="21" customHeight="1" x14ac:dyDescent="0.2">
      <c r="A26" s="219"/>
      <c r="B26" s="318"/>
      <c r="C26" s="227"/>
      <c r="D26" s="227"/>
      <c r="E26" s="225"/>
      <c r="F26" s="257"/>
      <c r="G26" s="258"/>
      <c r="H26" s="182"/>
      <c r="I26" s="140">
        <f t="shared" si="0"/>
        <v>0</v>
      </c>
      <c r="J26" s="183"/>
      <c r="K26" s="184"/>
      <c r="L26" s="185"/>
      <c r="M26" s="223"/>
    </row>
    <row r="27" spans="1:13" ht="21" customHeight="1" thickBot="1" x14ac:dyDescent="0.25">
      <c r="A27" s="219"/>
      <c r="B27" s="319"/>
      <c r="C27" s="229"/>
      <c r="D27" s="229"/>
      <c r="E27" s="230"/>
      <c r="F27" s="231"/>
      <c r="G27" s="232"/>
      <c r="H27" s="108"/>
      <c r="I27" s="141">
        <f t="shared" si="0"/>
        <v>0</v>
      </c>
      <c r="J27" s="115"/>
      <c r="K27" s="116"/>
      <c r="L27" s="117"/>
      <c r="M27" s="223"/>
    </row>
    <row r="28" spans="1:13" ht="21" customHeight="1" thickBot="1" x14ac:dyDescent="0.25">
      <c r="A28" s="219"/>
      <c r="B28" s="233"/>
      <c r="C28" s="234"/>
      <c r="D28" s="234"/>
      <c r="E28" s="235"/>
      <c r="F28" s="236"/>
      <c r="G28" s="234"/>
      <c r="H28" s="142"/>
      <c r="I28" s="143">
        <f>SUM(I17:I27)</f>
        <v>0</v>
      </c>
      <c r="L28" s="237"/>
      <c r="M28" s="223"/>
    </row>
    <row r="29" spans="1:13" s="240" customFormat="1" ht="25.5" customHeight="1" x14ac:dyDescent="0.2">
      <c r="A29" s="238"/>
      <c r="B29" s="239" t="s">
        <v>89</v>
      </c>
      <c r="D29" s="241"/>
      <c r="E29" s="242"/>
      <c r="L29" s="243"/>
      <c r="M29" s="244"/>
    </row>
    <row r="30" spans="1:13" ht="16" customHeight="1" thickBot="1" x14ac:dyDescent="0.25">
      <c r="A30" s="219"/>
      <c r="B30" s="320" t="s">
        <v>372</v>
      </c>
      <c r="C30" s="321"/>
      <c r="D30" s="321"/>
      <c r="E30" s="321"/>
      <c r="F30" s="321"/>
      <c r="G30" s="321"/>
      <c r="L30" s="237"/>
      <c r="M30" s="223"/>
    </row>
    <row r="31" spans="1:13" ht="22" customHeight="1" thickBot="1" x14ac:dyDescent="0.3">
      <c r="A31" s="219"/>
      <c r="B31" s="320"/>
      <c r="C31" s="321"/>
      <c r="D31" s="321"/>
      <c r="E31" s="321"/>
      <c r="F31" s="321"/>
      <c r="G31" s="321"/>
      <c r="H31" s="245" t="s">
        <v>92</v>
      </c>
      <c r="I31" s="246"/>
      <c r="J31" s="246"/>
      <c r="K31" s="246"/>
      <c r="L31" s="247"/>
      <c r="M31" s="223"/>
    </row>
    <row r="32" spans="1:13" ht="39" customHeight="1" x14ac:dyDescent="0.2">
      <c r="A32" s="219"/>
      <c r="B32" s="301" t="s">
        <v>90</v>
      </c>
      <c r="C32" s="302"/>
      <c r="D32" s="302"/>
      <c r="E32" s="302"/>
      <c r="F32" s="302"/>
      <c r="G32" s="303"/>
      <c r="H32" s="292"/>
      <c r="I32" s="293"/>
      <c r="J32" s="293"/>
      <c r="K32" s="293"/>
      <c r="L32" s="294"/>
      <c r="M32" s="223"/>
    </row>
    <row r="33" spans="1:13" s="249" customFormat="1" ht="30" customHeight="1" x14ac:dyDescent="0.2">
      <c r="A33" s="248"/>
      <c r="B33" s="304" t="s">
        <v>337</v>
      </c>
      <c r="C33" s="305"/>
      <c r="D33" s="305"/>
      <c r="E33" s="305"/>
      <c r="F33" s="305"/>
      <c r="G33" s="306"/>
      <c r="H33" s="295"/>
      <c r="I33" s="296"/>
      <c r="J33" s="296"/>
      <c r="K33" s="296"/>
      <c r="L33" s="297"/>
      <c r="M33" s="250"/>
    </row>
    <row r="34" spans="1:13" s="249" customFormat="1" ht="30" customHeight="1" thickBot="1" x14ac:dyDescent="0.25">
      <c r="A34" s="248"/>
      <c r="B34" s="307"/>
      <c r="C34" s="308"/>
      <c r="D34" s="308"/>
      <c r="E34" s="308"/>
      <c r="F34" s="308"/>
      <c r="G34" s="309"/>
      <c r="H34" s="298"/>
      <c r="I34" s="299"/>
      <c r="J34" s="299"/>
      <c r="K34" s="299"/>
      <c r="L34" s="300"/>
      <c r="M34" s="250"/>
    </row>
    <row r="35" spans="1:13" s="249" customFormat="1" ht="16" customHeight="1" thickBot="1" x14ac:dyDescent="0.25">
      <c r="A35" s="251"/>
      <c r="B35" s="252"/>
      <c r="C35" s="252"/>
      <c r="D35" s="252"/>
      <c r="E35" s="252"/>
      <c r="F35" s="253"/>
      <c r="G35" s="253"/>
      <c r="H35" s="254"/>
      <c r="I35" s="254"/>
      <c r="J35" s="254"/>
      <c r="K35" s="254"/>
      <c r="L35" s="254"/>
      <c r="M35" s="255"/>
    </row>
    <row r="38" spans="1:13" ht="16" thickBot="1" x14ac:dyDescent="0.25"/>
    <row r="39" spans="1:13" ht="16" thickBot="1" x14ac:dyDescent="0.25">
      <c r="A39" s="200"/>
      <c r="B39" s="201"/>
      <c r="C39" s="202"/>
      <c r="D39" s="202"/>
      <c r="E39" s="203"/>
      <c r="F39" s="202"/>
      <c r="G39" s="202"/>
      <c r="H39" s="202"/>
      <c r="I39" s="202"/>
      <c r="J39" s="202"/>
      <c r="K39" s="202"/>
      <c r="L39" s="202"/>
      <c r="M39" s="204"/>
    </row>
    <row r="40" spans="1:13" s="207" customFormat="1" ht="32.25" customHeight="1" x14ac:dyDescent="0.2">
      <c r="A40" s="205"/>
      <c r="B40" s="310" t="s">
        <v>376</v>
      </c>
      <c r="C40" s="311"/>
      <c r="D40" s="311"/>
      <c r="E40" s="311"/>
      <c r="F40" s="311"/>
      <c r="G40" s="312"/>
      <c r="H40" s="313" t="s">
        <v>77</v>
      </c>
      <c r="I40" s="314"/>
      <c r="J40" s="315" t="s">
        <v>78</v>
      </c>
      <c r="K40" s="315"/>
      <c r="L40" s="316"/>
      <c r="M40" s="206"/>
    </row>
    <row r="41" spans="1:13" s="218" customFormat="1" ht="68" thickBot="1" x14ac:dyDescent="0.25">
      <c r="A41" s="208"/>
      <c r="B41" s="209" t="s">
        <v>79</v>
      </c>
      <c r="C41" s="210" t="s">
        <v>91</v>
      </c>
      <c r="D41" s="210" t="s">
        <v>80</v>
      </c>
      <c r="E41" s="211" t="s">
        <v>81</v>
      </c>
      <c r="F41" s="210" t="s">
        <v>82</v>
      </c>
      <c r="G41" s="212" t="s">
        <v>83</v>
      </c>
      <c r="H41" s="213" t="s">
        <v>84</v>
      </c>
      <c r="I41" s="214" t="s">
        <v>85</v>
      </c>
      <c r="J41" s="215" t="s">
        <v>86</v>
      </c>
      <c r="K41" s="216" t="s">
        <v>87</v>
      </c>
      <c r="L41" s="216" t="s">
        <v>88</v>
      </c>
      <c r="M41" s="217"/>
    </row>
    <row r="42" spans="1:13" ht="21" customHeight="1" x14ac:dyDescent="0.2">
      <c r="A42" s="219"/>
      <c r="B42" s="317" t="s">
        <v>103</v>
      </c>
      <c r="C42" s="220" t="s">
        <v>370</v>
      </c>
      <c r="D42" s="220" t="s">
        <v>155</v>
      </c>
      <c r="E42" s="221" t="s">
        <v>339</v>
      </c>
      <c r="F42" s="222" t="s">
        <v>156</v>
      </c>
      <c r="G42" s="256">
        <v>23</v>
      </c>
      <c r="H42" s="106"/>
      <c r="I42" s="139">
        <f>G42*H42</f>
        <v>0</v>
      </c>
      <c r="J42" s="109"/>
      <c r="K42" s="110"/>
      <c r="L42" s="111"/>
      <c r="M42" s="223"/>
    </row>
    <row r="43" spans="1:13" ht="21" customHeight="1" x14ac:dyDescent="0.2">
      <c r="A43" s="219"/>
      <c r="B43" s="318"/>
      <c r="C43" s="224" t="s">
        <v>370</v>
      </c>
      <c r="D43" s="224" t="s">
        <v>155</v>
      </c>
      <c r="E43" s="225" t="s">
        <v>340</v>
      </c>
      <c r="F43" s="226" t="s">
        <v>157</v>
      </c>
      <c r="G43" s="228">
        <v>23</v>
      </c>
      <c r="H43" s="107"/>
      <c r="I43" s="140">
        <f t="shared" ref="I43:I53" si="1">G43*H43</f>
        <v>0</v>
      </c>
      <c r="J43" s="112"/>
      <c r="K43" s="113"/>
      <c r="L43" s="114"/>
      <c r="M43" s="223"/>
    </row>
    <row r="44" spans="1:13" ht="21" customHeight="1" x14ac:dyDescent="0.2">
      <c r="A44" s="219"/>
      <c r="B44" s="318"/>
      <c r="C44" s="224" t="s">
        <v>370</v>
      </c>
      <c r="D44" s="224" t="s">
        <v>155</v>
      </c>
      <c r="E44" s="225" t="s">
        <v>341</v>
      </c>
      <c r="F44" s="226" t="s">
        <v>342</v>
      </c>
      <c r="G44" s="228">
        <v>23</v>
      </c>
      <c r="H44" s="107"/>
      <c r="I44" s="140">
        <f t="shared" si="1"/>
        <v>0</v>
      </c>
      <c r="J44" s="112"/>
      <c r="K44" s="113"/>
      <c r="L44" s="114"/>
      <c r="M44" s="223"/>
    </row>
    <row r="45" spans="1:13" ht="21" customHeight="1" x14ac:dyDescent="0.2">
      <c r="A45" s="219"/>
      <c r="B45" s="318"/>
      <c r="C45" s="224" t="s">
        <v>370</v>
      </c>
      <c r="D45" s="224" t="s">
        <v>155</v>
      </c>
      <c r="E45" s="225" t="s">
        <v>333</v>
      </c>
      <c r="F45" s="226" t="s">
        <v>334</v>
      </c>
      <c r="G45" s="228">
        <v>23</v>
      </c>
      <c r="H45" s="107"/>
      <c r="I45" s="140">
        <f t="shared" si="1"/>
        <v>0</v>
      </c>
      <c r="J45" s="112"/>
      <c r="K45" s="113"/>
      <c r="L45" s="114"/>
      <c r="M45" s="223"/>
    </row>
    <row r="46" spans="1:13" ht="21" customHeight="1" x14ac:dyDescent="0.2">
      <c r="A46" s="219"/>
      <c r="B46" s="318"/>
      <c r="C46" s="224" t="s">
        <v>370</v>
      </c>
      <c r="D46" s="224" t="s">
        <v>155</v>
      </c>
      <c r="E46" s="225" t="s">
        <v>335</v>
      </c>
      <c r="F46" s="226" t="s">
        <v>336</v>
      </c>
      <c r="G46" s="228">
        <v>23</v>
      </c>
      <c r="H46" s="107"/>
      <c r="I46" s="140">
        <f t="shared" si="1"/>
        <v>0</v>
      </c>
      <c r="J46" s="112"/>
      <c r="K46" s="113"/>
      <c r="L46" s="114"/>
      <c r="M46" s="223"/>
    </row>
    <row r="47" spans="1:13" ht="21" customHeight="1" x14ac:dyDescent="0.2">
      <c r="A47" s="219"/>
      <c r="B47" s="318"/>
      <c r="C47" s="224" t="s">
        <v>370</v>
      </c>
      <c r="D47" s="224" t="s">
        <v>155</v>
      </c>
      <c r="E47" s="225" t="s">
        <v>159</v>
      </c>
      <c r="F47" s="226" t="s">
        <v>158</v>
      </c>
      <c r="G47" s="228">
        <v>46</v>
      </c>
      <c r="H47" s="107"/>
      <c r="I47" s="140">
        <f t="shared" si="1"/>
        <v>0</v>
      </c>
      <c r="J47" s="112"/>
      <c r="K47" s="113"/>
      <c r="L47" s="114"/>
      <c r="M47" s="223"/>
    </row>
    <row r="48" spans="1:13" ht="21" customHeight="1" x14ac:dyDescent="0.2">
      <c r="A48" s="219"/>
      <c r="B48" s="318"/>
      <c r="C48" s="224"/>
      <c r="D48" s="224"/>
      <c r="E48" s="225"/>
      <c r="F48" s="226"/>
      <c r="G48" s="228"/>
      <c r="H48" s="107"/>
      <c r="I48" s="140">
        <f t="shared" si="1"/>
        <v>0</v>
      </c>
      <c r="J48" s="112"/>
      <c r="K48" s="113"/>
      <c r="L48" s="114"/>
      <c r="M48" s="223"/>
    </row>
    <row r="49" spans="1:13" ht="21" customHeight="1" x14ac:dyDescent="0.2">
      <c r="A49" s="219"/>
      <c r="B49" s="318"/>
      <c r="C49" s="224"/>
      <c r="D49" s="224"/>
      <c r="E49" s="225"/>
      <c r="F49" s="226"/>
      <c r="G49" s="228"/>
      <c r="H49" s="107"/>
      <c r="I49" s="140">
        <f t="shared" si="1"/>
        <v>0</v>
      </c>
      <c r="J49" s="112"/>
      <c r="K49" s="113"/>
      <c r="L49" s="114"/>
      <c r="M49" s="223"/>
    </row>
    <row r="50" spans="1:13" ht="21" customHeight="1" x14ac:dyDescent="0.2">
      <c r="A50" s="219"/>
      <c r="B50" s="318"/>
      <c r="C50" s="227"/>
      <c r="D50" s="227"/>
      <c r="E50" s="225"/>
      <c r="F50" s="226"/>
      <c r="G50" s="228"/>
      <c r="H50" s="182"/>
      <c r="I50" s="140">
        <f t="shared" si="1"/>
        <v>0</v>
      </c>
      <c r="J50" s="183"/>
      <c r="K50" s="184"/>
      <c r="L50" s="185"/>
      <c r="M50" s="223"/>
    </row>
    <row r="51" spans="1:13" ht="21" customHeight="1" x14ac:dyDescent="0.2">
      <c r="A51" s="219"/>
      <c r="B51" s="318"/>
      <c r="C51" s="227"/>
      <c r="D51" s="227"/>
      <c r="E51" s="225"/>
      <c r="F51" s="257"/>
      <c r="G51" s="258"/>
      <c r="H51" s="182"/>
      <c r="I51" s="140">
        <f t="shared" si="1"/>
        <v>0</v>
      </c>
      <c r="J51" s="183"/>
      <c r="K51" s="184"/>
      <c r="L51" s="185"/>
      <c r="M51" s="223"/>
    </row>
    <row r="52" spans="1:13" ht="21" customHeight="1" x14ac:dyDescent="0.2">
      <c r="A52" s="219"/>
      <c r="B52" s="318"/>
      <c r="C52" s="227"/>
      <c r="D52" s="227"/>
      <c r="E52" s="225"/>
      <c r="F52" s="257"/>
      <c r="G52" s="258"/>
      <c r="H52" s="182"/>
      <c r="I52" s="140">
        <f t="shared" si="1"/>
        <v>0</v>
      </c>
      <c r="J52" s="183"/>
      <c r="K52" s="184"/>
      <c r="L52" s="185"/>
      <c r="M52" s="223"/>
    </row>
    <row r="53" spans="1:13" ht="21" customHeight="1" thickBot="1" x14ac:dyDescent="0.25">
      <c r="A53" s="219"/>
      <c r="B53" s="319"/>
      <c r="C53" s="229"/>
      <c r="D53" s="229"/>
      <c r="E53" s="230"/>
      <c r="F53" s="231"/>
      <c r="G53" s="232"/>
      <c r="H53" s="108"/>
      <c r="I53" s="141">
        <f t="shared" si="1"/>
        <v>0</v>
      </c>
      <c r="J53" s="115"/>
      <c r="K53" s="116"/>
      <c r="L53" s="117"/>
      <c r="M53" s="223"/>
    </row>
    <row r="54" spans="1:13" ht="21" customHeight="1" thickBot="1" x14ac:dyDescent="0.25">
      <c r="A54" s="219"/>
      <c r="B54" s="233"/>
      <c r="C54" s="234"/>
      <c r="D54" s="234"/>
      <c r="E54" s="235"/>
      <c r="F54" s="236"/>
      <c r="G54" s="234"/>
      <c r="H54" s="142"/>
      <c r="I54" s="143">
        <f>SUM(I42:I53)</f>
        <v>0</v>
      </c>
      <c r="L54" s="237"/>
      <c r="M54" s="223"/>
    </row>
    <row r="55" spans="1:13" s="240" customFormat="1" ht="25.5" customHeight="1" x14ac:dyDescent="0.2">
      <c r="A55" s="238"/>
      <c r="B55" s="239" t="s">
        <v>89</v>
      </c>
      <c r="D55" s="241"/>
      <c r="E55" s="242"/>
      <c r="L55" s="243"/>
      <c r="M55" s="244"/>
    </row>
    <row r="56" spans="1:13" ht="16" customHeight="1" thickBot="1" x14ac:dyDescent="0.25">
      <c r="A56" s="219"/>
      <c r="B56" s="320" t="s">
        <v>372</v>
      </c>
      <c r="C56" s="321"/>
      <c r="D56" s="321"/>
      <c r="E56" s="321"/>
      <c r="F56" s="321"/>
      <c r="G56" s="321"/>
      <c r="L56" s="237"/>
      <c r="M56" s="223"/>
    </row>
    <row r="57" spans="1:13" ht="22" customHeight="1" thickBot="1" x14ac:dyDescent="0.3">
      <c r="A57" s="219"/>
      <c r="B57" s="320"/>
      <c r="C57" s="321"/>
      <c r="D57" s="321"/>
      <c r="E57" s="321"/>
      <c r="F57" s="321"/>
      <c r="G57" s="321"/>
      <c r="H57" s="245" t="s">
        <v>92</v>
      </c>
      <c r="I57" s="246"/>
      <c r="J57" s="246"/>
      <c r="K57" s="246"/>
      <c r="L57" s="247"/>
      <c r="M57" s="223"/>
    </row>
    <row r="58" spans="1:13" ht="39" customHeight="1" x14ac:dyDescent="0.2">
      <c r="A58" s="219"/>
      <c r="B58" s="301" t="s">
        <v>90</v>
      </c>
      <c r="C58" s="302"/>
      <c r="D58" s="302"/>
      <c r="E58" s="302"/>
      <c r="F58" s="302"/>
      <c r="G58" s="303"/>
      <c r="H58" s="292"/>
      <c r="I58" s="293"/>
      <c r="J58" s="293"/>
      <c r="K58" s="293"/>
      <c r="L58" s="294"/>
      <c r="M58" s="223"/>
    </row>
    <row r="59" spans="1:13" s="249" customFormat="1" ht="30" customHeight="1" x14ac:dyDescent="0.2">
      <c r="A59" s="248"/>
      <c r="B59" s="304" t="s">
        <v>338</v>
      </c>
      <c r="C59" s="305"/>
      <c r="D59" s="305"/>
      <c r="E59" s="305"/>
      <c r="F59" s="305"/>
      <c r="G59" s="306"/>
      <c r="H59" s="295"/>
      <c r="I59" s="296"/>
      <c r="J59" s="296"/>
      <c r="K59" s="296"/>
      <c r="L59" s="297"/>
      <c r="M59" s="250"/>
    </row>
    <row r="60" spans="1:13" s="249" customFormat="1" ht="30" customHeight="1" thickBot="1" x14ac:dyDescent="0.25">
      <c r="A60" s="248"/>
      <c r="B60" s="307"/>
      <c r="C60" s="308"/>
      <c r="D60" s="308"/>
      <c r="E60" s="308"/>
      <c r="F60" s="308"/>
      <c r="G60" s="309"/>
      <c r="H60" s="298"/>
      <c r="I60" s="299"/>
      <c r="J60" s="299"/>
      <c r="K60" s="299"/>
      <c r="L60" s="300"/>
      <c r="M60" s="250"/>
    </row>
    <row r="61" spans="1:13" s="249" customFormat="1" ht="16" customHeight="1" thickBot="1" x14ac:dyDescent="0.25">
      <c r="A61" s="251"/>
      <c r="B61" s="252"/>
      <c r="C61" s="252"/>
      <c r="D61" s="252"/>
      <c r="E61" s="252"/>
      <c r="F61" s="253"/>
      <c r="G61" s="253"/>
      <c r="H61" s="254"/>
      <c r="I61" s="254"/>
      <c r="J61" s="254"/>
      <c r="K61" s="254"/>
      <c r="L61" s="254"/>
      <c r="M61" s="255"/>
    </row>
    <row r="64" spans="1:13" ht="16" thickBot="1" x14ac:dyDescent="0.25"/>
    <row r="65" spans="1:13" ht="16" thickBot="1" x14ac:dyDescent="0.25">
      <c r="A65" s="200"/>
      <c r="B65" s="201"/>
      <c r="C65" s="202"/>
      <c r="D65" s="202"/>
      <c r="E65" s="203"/>
      <c r="F65" s="202"/>
      <c r="G65" s="202"/>
      <c r="H65" s="202"/>
      <c r="I65" s="202"/>
      <c r="J65" s="202"/>
      <c r="K65" s="202"/>
      <c r="L65" s="202"/>
      <c r="M65" s="204"/>
    </row>
    <row r="66" spans="1:13" s="207" customFormat="1" ht="32.25" customHeight="1" x14ac:dyDescent="0.2">
      <c r="A66" s="205"/>
      <c r="B66" s="310" t="s">
        <v>375</v>
      </c>
      <c r="C66" s="311"/>
      <c r="D66" s="311"/>
      <c r="E66" s="311"/>
      <c r="F66" s="311"/>
      <c r="G66" s="312"/>
      <c r="H66" s="313" t="s">
        <v>77</v>
      </c>
      <c r="I66" s="314"/>
      <c r="J66" s="315" t="s">
        <v>78</v>
      </c>
      <c r="K66" s="315"/>
      <c r="L66" s="316"/>
      <c r="M66" s="206"/>
    </row>
    <row r="67" spans="1:13" s="218" customFormat="1" ht="68" thickBot="1" x14ac:dyDescent="0.25">
      <c r="A67" s="208"/>
      <c r="B67" s="209" t="s">
        <v>79</v>
      </c>
      <c r="C67" s="210" t="s">
        <v>91</v>
      </c>
      <c r="D67" s="210" t="s">
        <v>80</v>
      </c>
      <c r="E67" s="211" t="s">
        <v>81</v>
      </c>
      <c r="F67" s="210" t="s">
        <v>82</v>
      </c>
      <c r="G67" s="212" t="s">
        <v>83</v>
      </c>
      <c r="H67" s="213" t="s">
        <v>84</v>
      </c>
      <c r="I67" s="214" t="s">
        <v>85</v>
      </c>
      <c r="J67" s="215" t="s">
        <v>86</v>
      </c>
      <c r="K67" s="216" t="s">
        <v>87</v>
      </c>
      <c r="L67" s="216" t="s">
        <v>88</v>
      </c>
      <c r="M67" s="217"/>
    </row>
    <row r="68" spans="1:13" ht="21" customHeight="1" x14ac:dyDescent="0.2">
      <c r="A68" s="219"/>
      <c r="B68" s="317" t="s">
        <v>103</v>
      </c>
      <c r="C68" s="220" t="s">
        <v>370</v>
      </c>
      <c r="D68" s="220" t="s">
        <v>155</v>
      </c>
      <c r="E68" s="221" t="s">
        <v>350</v>
      </c>
      <c r="F68" s="222" t="s">
        <v>351</v>
      </c>
      <c r="G68" s="256">
        <v>30</v>
      </c>
      <c r="H68" s="106"/>
      <c r="I68" s="139">
        <f>G68*H68</f>
        <v>0</v>
      </c>
      <c r="J68" s="109"/>
      <c r="K68" s="110"/>
      <c r="L68" s="111"/>
      <c r="M68" s="223"/>
    </row>
    <row r="69" spans="1:13" ht="21" customHeight="1" x14ac:dyDescent="0.2">
      <c r="A69" s="219"/>
      <c r="B69" s="318"/>
      <c r="C69" s="224" t="s">
        <v>370</v>
      </c>
      <c r="D69" s="224" t="s">
        <v>155</v>
      </c>
      <c r="E69" s="225" t="s">
        <v>352</v>
      </c>
      <c r="F69" s="226" t="s">
        <v>353</v>
      </c>
      <c r="G69" s="228">
        <v>46</v>
      </c>
      <c r="H69" s="107"/>
      <c r="I69" s="140">
        <f t="shared" ref="I69:I78" si="2">G69*H69</f>
        <v>0</v>
      </c>
      <c r="J69" s="112"/>
      <c r="K69" s="113"/>
      <c r="L69" s="114"/>
      <c r="M69" s="223"/>
    </row>
    <row r="70" spans="1:13" ht="21" customHeight="1" x14ac:dyDescent="0.2">
      <c r="A70" s="219"/>
      <c r="B70" s="318"/>
      <c r="C70" s="224" t="s">
        <v>370</v>
      </c>
      <c r="D70" s="224" t="s">
        <v>155</v>
      </c>
      <c r="E70" s="225" t="s">
        <v>354</v>
      </c>
      <c r="F70" s="226" t="s">
        <v>355</v>
      </c>
      <c r="G70" s="228">
        <v>2</v>
      </c>
      <c r="H70" s="107"/>
      <c r="I70" s="140">
        <f t="shared" si="2"/>
        <v>0</v>
      </c>
      <c r="J70" s="112"/>
      <c r="K70" s="113"/>
      <c r="L70" s="114"/>
      <c r="M70" s="223"/>
    </row>
    <row r="71" spans="1:13" ht="21" customHeight="1" x14ac:dyDescent="0.2">
      <c r="A71" s="219"/>
      <c r="B71" s="318"/>
      <c r="C71" s="224" t="s">
        <v>370</v>
      </c>
      <c r="D71" s="224" t="s">
        <v>155</v>
      </c>
      <c r="E71" s="225" t="s">
        <v>356</v>
      </c>
      <c r="F71" s="226" t="s">
        <v>357</v>
      </c>
      <c r="G71" s="228">
        <v>42</v>
      </c>
      <c r="H71" s="107"/>
      <c r="I71" s="140">
        <f t="shared" si="2"/>
        <v>0</v>
      </c>
      <c r="J71" s="112"/>
      <c r="K71" s="113"/>
      <c r="L71" s="114"/>
      <c r="M71" s="223"/>
    </row>
    <row r="72" spans="1:13" ht="21" customHeight="1" x14ac:dyDescent="0.2">
      <c r="A72" s="219"/>
      <c r="B72" s="318"/>
      <c r="C72" s="224" t="s">
        <v>370</v>
      </c>
      <c r="D72" s="224" t="s">
        <v>155</v>
      </c>
      <c r="E72" s="225" t="s">
        <v>358</v>
      </c>
      <c r="F72" s="226" t="s">
        <v>359</v>
      </c>
      <c r="G72" s="228">
        <v>2</v>
      </c>
      <c r="H72" s="107"/>
      <c r="I72" s="140">
        <f t="shared" si="2"/>
        <v>0</v>
      </c>
      <c r="J72" s="112"/>
      <c r="K72" s="113"/>
      <c r="L72" s="114"/>
      <c r="M72" s="223"/>
    </row>
    <row r="73" spans="1:13" ht="21" customHeight="1" x14ac:dyDescent="0.2">
      <c r="A73" s="219"/>
      <c r="B73" s="318"/>
      <c r="C73" s="224" t="s">
        <v>370</v>
      </c>
      <c r="D73" s="224" t="s">
        <v>155</v>
      </c>
      <c r="E73" s="225" t="s">
        <v>360</v>
      </c>
      <c r="F73" s="226" t="s">
        <v>361</v>
      </c>
      <c r="G73" s="228">
        <v>12</v>
      </c>
      <c r="H73" s="107"/>
      <c r="I73" s="140">
        <f t="shared" si="2"/>
        <v>0</v>
      </c>
      <c r="J73" s="112"/>
      <c r="K73" s="113"/>
      <c r="L73" s="114"/>
      <c r="M73" s="223"/>
    </row>
    <row r="74" spans="1:13" ht="21" customHeight="1" x14ac:dyDescent="0.2">
      <c r="A74" s="219"/>
      <c r="B74" s="318"/>
      <c r="C74" s="224" t="s">
        <v>370</v>
      </c>
      <c r="D74" s="224" t="s">
        <v>155</v>
      </c>
      <c r="E74" s="225" t="s">
        <v>362</v>
      </c>
      <c r="F74" s="226" t="s">
        <v>363</v>
      </c>
      <c r="G74" s="228">
        <v>6</v>
      </c>
      <c r="H74" s="107"/>
      <c r="I74" s="140">
        <f t="shared" si="2"/>
        <v>0</v>
      </c>
      <c r="J74" s="112"/>
      <c r="K74" s="113"/>
      <c r="L74" s="114"/>
      <c r="M74" s="223"/>
    </row>
    <row r="75" spans="1:13" ht="21" customHeight="1" x14ac:dyDescent="0.2">
      <c r="A75" s="219"/>
      <c r="B75" s="318"/>
      <c r="C75" s="224" t="s">
        <v>370</v>
      </c>
      <c r="D75" s="224" t="s">
        <v>155</v>
      </c>
      <c r="E75" s="225" t="s">
        <v>364</v>
      </c>
      <c r="F75" s="226" t="s">
        <v>365</v>
      </c>
      <c r="G75" s="228">
        <v>30</v>
      </c>
      <c r="H75" s="107"/>
      <c r="I75" s="140">
        <f t="shared" si="2"/>
        <v>0</v>
      </c>
      <c r="J75" s="112"/>
      <c r="K75" s="113"/>
      <c r="L75" s="114"/>
      <c r="M75" s="223"/>
    </row>
    <row r="76" spans="1:13" ht="21" customHeight="1" x14ac:dyDescent="0.2">
      <c r="A76" s="219"/>
      <c r="B76" s="318"/>
      <c r="C76" s="224" t="s">
        <v>370</v>
      </c>
      <c r="D76" s="224" t="s">
        <v>155</v>
      </c>
      <c r="E76" s="225" t="s">
        <v>366</v>
      </c>
      <c r="F76" s="226" t="s">
        <v>367</v>
      </c>
      <c r="G76" s="228">
        <v>2</v>
      </c>
      <c r="H76" s="107"/>
      <c r="I76" s="140">
        <f t="shared" si="2"/>
        <v>0</v>
      </c>
      <c r="J76" s="112"/>
      <c r="K76" s="113"/>
      <c r="L76" s="114"/>
      <c r="M76" s="223"/>
    </row>
    <row r="77" spans="1:13" ht="21" customHeight="1" x14ac:dyDescent="0.2">
      <c r="A77" s="219"/>
      <c r="B77" s="318"/>
      <c r="C77" s="224" t="s">
        <v>370</v>
      </c>
      <c r="D77" s="224" t="s">
        <v>155</v>
      </c>
      <c r="E77" s="225" t="s">
        <v>368</v>
      </c>
      <c r="F77" s="257" t="s">
        <v>369</v>
      </c>
      <c r="G77" s="258">
        <v>16</v>
      </c>
      <c r="H77" s="182"/>
      <c r="I77" s="140">
        <f t="shared" si="2"/>
        <v>0</v>
      </c>
      <c r="J77" s="183"/>
      <c r="K77" s="184"/>
      <c r="L77" s="185"/>
      <c r="M77" s="223"/>
    </row>
    <row r="78" spans="1:13" ht="21" customHeight="1" thickBot="1" x14ac:dyDescent="0.25">
      <c r="A78" s="219"/>
      <c r="B78" s="319"/>
      <c r="C78" s="229"/>
      <c r="D78" s="229"/>
      <c r="E78" s="230"/>
      <c r="F78" s="231"/>
      <c r="G78" s="232"/>
      <c r="H78" s="108"/>
      <c r="I78" s="141">
        <f t="shared" si="2"/>
        <v>0</v>
      </c>
      <c r="J78" s="115"/>
      <c r="K78" s="116"/>
      <c r="L78" s="117"/>
      <c r="M78" s="223"/>
    </row>
    <row r="79" spans="1:13" ht="21" customHeight="1" thickBot="1" x14ac:dyDescent="0.25">
      <c r="A79" s="219"/>
      <c r="B79" s="233"/>
      <c r="C79" s="234"/>
      <c r="D79" s="234"/>
      <c r="E79" s="235"/>
      <c r="F79" s="236"/>
      <c r="G79" s="234"/>
      <c r="H79" s="142"/>
      <c r="I79" s="143">
        <f>SUM(I68:I78)</f>
        <v>0</v>
      </c>
      <c r="L79" s="237"/>
      <c r="M79" s="223"/>
    </row>
    <row r="80" spans="1:13" s="240" customFormat="1" ht="25.5" customHeight="1" x14ac:dyDescent="0.2">
      <c r="A80" s="238"/>
      <c r="B80" s="239" t="s">
        <v>89</v>
      </c>
      <c r="D80" s="241"/>
      <c r="E80" s="242"/>
      <c r="L80" s="243"/>
      <c r="M80" s="244"/>
    </row>
    <row r="81" spans="1:13" ht="16" customHeight="1" thickBot="1" x14ac:dyDescent="0.25">
      <c r="A81" s="219"/>
      <c r="B81" s="320" t="s">
        <v>372</v>
      </c>
      <c r="C81" s="321"/>
      <c r="D81" s="321"/>
      <c r="E81" s="321"/>
      <c r="F81" s="321"/>
      <c r="G81" s="321"/>
      <c r="L81" s="237"/>
      <c r="M81" s="223"/>
    </row>
    <row r="82" spans="1:13" ht="22" customHeight="1" thickBot="1" x14ac:dyDescent="0.3">
      <c r="A82" s="219"/>
      <c r="B82" s="320"/>
      <c r="C82" s="321"/>
      <c r="D82" s="321"/>
      <c r="E82" s="321"/>
      <c r="F82" s="321"/>
      <c r="G82" s="321"/>
      <c r="H82" s="245" t="s">
        <v>92</v>
      </c>
      <c r="I82" s="246"/>
      <c r="J82" s="246"/>
      <c r="K82" s="246"/>
      <c r="L82" s="247"/>
      <c r="M82" s="223"/>
    </row>
    <row r="83" spans="1:13" ht="39" customHeight="1" x14ac:dyDescent="0.2">
      <c r="A83" s="219"/>
      <c r="B83" s="301" t="s">
        <v>90</v>
      </c>
      <c r="C83" s="302"/>
      <c r="D83" s="302"/>
      <c r="E83" s="302"/>
      <c r="F83" s="302"/>
      <c r="G83" s="303"/>
      <c r="H83" s="292"/>
      <c r="I83" s="293"/>
      <c r="J83" s="293"/>
      <c r="K83" s="293"/>
      <c r="L83" s="294"/>
      <c r="M83" s="223"/>
    </row>
    <row r="84" spans="1:13" s="249" customFormat="1" ht="30" customHeight="1" x14ac:dyDescent="0.2">
      <c r="A84" s="248"/>
      <c r="B84" s="304" t="s">
        <v>371</v>
      </c>
      <c r="C84" s="305"/>
      <c r="D84" s="305"/>
      <c r="E84" s="305"/>
      <c r="F84" s="305"/>
      <c r="G84" s="306"/>
      <c r="H84" s="295"/>
      <c r="I84" s="296"/>
      <c r="J84" s="296"/>
      <c r="K84" s="296"/>
      <c r="L84" s="297"/>
      <c r="M84" s="250"/>
    </row>
    <row r="85" spans="1:13" s="249" customFormat="1" ht="30" customHeight="1" thickBot="1" x14ac:dyDescent="0.25">
      <c r="A85" s="248"/>
      <c r="B85" s="307"/>
      <c r="C85" s="308"/>
      <c r="D85" s="308"/>
      <c r="E85" s="308"/>
      <c r="F85" s="308"/>
      <c r="G85" s="309"/>
      <c r="H85" s="298"/>
      <c r="I85" s="299"/>
      <c r="J85" s="299"/>
      <c r="K85" s="299"/>
      <c r="L85" s="300"/>
      <c r="M85" s="250"/>
    </row>
    <row r="86" spans="1:13" s="249" customFormat="1" ht="16" customHeight="1" thickBot="1" x14ac:dyDescent="0.25">
      <c r="A86" s="251"/>
      <c r="B86" s="252"/>
      <c r="C86" s="252"/>
      <c r="D86" s="252"/>
      <c r="E86" s="252"/>
      <c r="F86" s="253"/>
      <c r="G86" s="253"/>
      <c r="H86" s="254"/>
      <c r="I86" s="254"/>
      <c r="J86" s="254"/>
      <c r="K86" s="254"/>
      <c r="L86" s="254"/>
      <c r="M86" s="255"/>
    </row>
    <row r="89" spans="1:13" ht="16" thickBot="1" x14ac:dyDescent="0.25"/>
    <row r="90" spans="1:13" ht="16" thickBot="1" x14ac:dyDescent="0.25">
      <c r="A90" s="200"/>
      <c r="B90" s="201"/>
      <c r="C90" s="202"/>
      <c r="D90" s="202"/>
      <c r="E90" s="203"/>
      <c r="F90" s="202"/>
      <c r="G90" s="202"/>
      <c r="H90" s="202"/>
      <c r="I90" s="202"/>
      <c r="J90" s="202"/>
      <c r="K90" s="202"/>
      <c r="L90" s="202"/>
      <c r="M90" s="204"/>
    </row>
    <row r="91" spans="1:13" s="207" customFormat="1" ht="32.25" customHeight="1" x14ac:dyDescent="0.2">
      <c r="A91" s="205"/>
      <c r="B91" s="310" t="s">
        <v>374</v>
      </c>
      <c r="C91" s="311"/>
      <c r="D91" s="311"/>
      <c r="E91" s="311"/>
      <c r="F91" s="311"/>
      <c r="G91" s="312"/>
      <c r="H91" s="313" t="s">
        <v>77</v>
      </c>
      <c r="I91" s="314"/>
      <c r="J91" s="315" t="s">
        <v>78</v>
      </c>
      <c r="K91" s="315"/>
      <c r="L91" s="316"/>
      <c r="M91" s="206"/>
    </row>
    <row r="92" spans="1:13" s="218" customFormat="1" ht="68" thickBot="1" x14ac:dyDescent="0.25">
      <c r="A92" s="208"/>
      <c r="B92" s="209" t="s">
        <v>79</v>
      </c>
      <c r="C92" s="210" t="s">
        <v>91</v>
      </c>
      <c r="D92" s="210" t="s">
        <v>80</v>
      </c>
      <c r="E92" s="211" t="s">
        <v>81</v>
      </c>
      <c r="F92" s="210" t="s">
        <v>82</v>
      </c>
      <c r="G92" s="212" t="s">
        <v>83</v>
      </c>
      <c r="H92" s="213" t="s">
        <v>84</v>
      </c>
      <c r="I92" s="214" t="s">
        <v>85</v>
      </c>
      <c r="J92" s="215" t="s">
        <v>86</v>
      </c>
      <c r="K92" s="216" t="s">
        <v>87</v>
      </c>
      <c r="L92" s="216" t="s">
        <v>88</v>
      </c>
      <c r="M92" s="217"/>
    </row>
    <row r="93" spans="1:13" ht="21" customHeight="1" x14ac:dyDescent="0.2">
      <c r="A93" s="219"/>
      <c r="B93" s="317" t="s">
        <v>103</v>
      </c>
      <c r="C93" s="220" t="s">
        <v>380</v>
      </c>
      <c r="D93" s="220" t="s">
        <v>381</v>
      </c>
      <c r="E93" s="347" t="s">
        <v>382</v>
      </c>
      <c r="F93" s="222" t="s">
        <v>383</v>
      </c>
      <c r="G93" s="256">
        <v>1</v>
      </c>
      <c r="H93" s="106"/>
      <c r="I93" s="139">
        <f>G93*H93</f>
        <v>0</v>
      </c>
      <c r="J93" s="109"/>
      <c r="K93" s="110"/>
      <c r="L93" s="111"/>
      <c r="M93" s="223"/>
    </row>
    <row r="94" spans="1:13" ht="21" customHeight="1" x14ac:dyDescent="0.2">
      <c r="A94" s="219"/>
      <c r="B94" s="318"/>
      <c r="C94" s="224" t="s">
        <v>380</v>
      </c>
      <c r="D94" s="224" t="s">
        <v>381</v>
      </c>
      <c r="E94" s="225" t="s">
        <v>384</v>
      </c>
      <c r="F94" s="226" t="s">
        <v>385</v>
      </c>
      <c r="G94" s="228">
        <v>2</v>
      </c>
      <c r="H94" s="107"/>
      <c r="I94" s="140">
        <f t="shared" ref="I94:I103" si="3">G94*H94</f>
        <v>0</v>
      </c>
      <c r="J94" s="112"/>
      <c r="K94" s="113"/>
      <c r="L94" s="114"/>
      <c r="M94" s="223"/>
    </row>
    <row r="95" spans="1:13" ht="21" customHeight="1" x14ac:dyDescent="0.2">
      <c r="A95" s="219"/>
      <c r="B95" s="318"/>
      <c r="C95" s="224" t="s">
        <v>380</v>
      </c>
      <c r="D95" s="224" t="s">
        <v>381</v>
      </c>
      <c r="E95" s="225" t="s">
        <v>386</v>
      </c>
      <c r="F95" s="226" t="s">
        <v>387</v>
      </c>
      <c r="G95" s="228">
        <v>1</v>
      </c>
      <c r="H95" s="107"/>
      <c r="I95" s="140">
        <f t="shared" si="3"/>
        <v>0</v>
      </c>
      <c r="J95" s="112"/>
      <c r="K95" s="113"/>
      <c r="L95" s="114"/>
      <c r="M95" s="223"/>
    </row>
    <row r="96" spans="1:13" ht="21" customHeight="1" x14ac:dyDescent="0.2">
      <c r="A96" s="219"/>
      <c r="B96" s="318"/>
      <c r="C96" s="224" t="s">
        <v>380</v>
      </c>
      <c r="D96" s="224" t="s">
        <v>381</v>
      </c>
      <c r="E96" s="225" t="s">
        <v>388</v>
      </c>
      <c r="F96" s="226" t="s">
        <v>389</v>
      </c>
      <c r="G96" s="228">
        <v>1</v>
      </c>
      <c r="H96" s="107"/>
      <c r="I96" s="140">
        <f t="shared" si="3"/>
        <v>0</v>
      </c>
      <c r="J96" s="112"/>
      <c r="K96" s="113"/>
      <c r="L96" s="114"/>
      <c r="M96" s="223"/>
    </row>
    <row r="97" spans="1:13" ht="21" customHeight="1" x14ac:dyDescent="0.2">
      <c r="A97" s="219"/>
      <c r="B97" s="318"/>
      <c r="C97" s="224" t="s">
        <v>380</v>
      </c>
      <c r="D97" s="224" t="s">
        <v>381</v>
      </c>
      <c r="E97" s="225" t="s">
        <v>390</v>
      </c>
      <c r="F97" s="226" t="s">
        <v>391</v>
      </c>
      <c r="G97" s="228">
        <v>1</v>
      </c>
      <c r="H97" s="107"/>
      <c r="I97" s="140">
        <f t="shared" si="3"/>
        <v>0</v>
      </c>
      <c r="J97" s="112"/>
      <c r="K97" s="113"/>
      <c r="L97" s="114"/>
      <c r="M97" s="223"/>
    </row>
    <row r="98" spans="1:13" ht="21" customHeight="1" x14ac:dyDescent="0.2">
      <c r="A98" s="219"/>
      <c r="B98" s="318"/>
      <c r="C98" s="224" t="s">
        <v>380</v>
      </c>
      <c r="D98" s="224" t="s">
        <v>381</v>
      </c>
      <c r="E98" s="225" t="s">
        <v>392</v>
      </c>
      <c r="F98" s="226" t="s">
        <v>393</v>
      </c>
      <c r="G98" s="228">
        <v>4</v>
      </c>
      <c r="H98" s="107"/>
      <c r="I98" s="140">
        <f t="shared" si="3"/>
        <v>0</v>
      </c>
      <c r="J98" s="112"/>
      <c r="K98" s="113"/>
      <c r="L98" s="114"/>
      <c r="M98" s="223"/>
    </row>
    <row r="99" spans="1:13" ht="21" customHeight="1" x14ac:dyDescent="0.2">
      <c r="A99" s="219"/>
      <c r="B99" s="318"/>
      <c r="C99" s="224" t="s">
        <v>380</v>
      </c>
      <c r="D99" s="224" t="s">
        <v>381</v>
      </c>
      <c r="E99" s="225" t="s">
        <v>394</v>
      </c>
      <c r="F99" s="226" t="s">
        <v>395</v>
      </c>
      <c r="G99" s="228">
        <v>5</v>
      </c>
      <c r="H99" s="107"/>
      <c r="I99" s="140">
        <f t="shared" si="3"/>
        <v>0</v>
      </c>
      <c r="J99" s="112"/>
      <c r="K99" s="113"/>
      <c r="L99" s="114"/>
      <c r="M99" s="223"/>
    </row>
    <row r="100" spans="1:13" ht="21" customHeight="1" x14ac:dyDescent="0.2">
      <c r="A100" s="219"/>
      <c r="B100" s="318"/>
      <c r="C100" s="224" t="s">
        <v>380</v>
      </c>
      <c r="D100" s="224" t="s">
        <v>381</v>
      </c>
      <c r="E100" s="225" t="s">
        <v>396</v>
      </c>
      <c r="F100" s="226" t="s">
        <v>397</v>
      </c>
      <c r="G100" s="228">
        <v>1</v>
      </c>
      <c r="H100" s="107"/>
      <c r="I100" s="140">
        <f t="shared" si="3"/>
        <v>0</v>
      </c>
      <c r="J100" s="112"/>
      <c r="K100" s="113"/>
      <c r="L100" s="114"/>
      <c r="M100" s="223"/>
    </row>
    <row r="101" spans="1:13" ht="21" customHeight="1" x14ac:dyDescent="0.2">
      <c r="A101" s="219"/>
      <c r="B101" s="318"/>
      <c r="C101" s="224" t="s">
        <v>380</v>
      </c>
      <c r="D101" s="224" t="s">
        <v>381</v>
      </c>
      <c r="E101" s="348" t="s">
        <v>398</v>
      </c>
      <c r="F101" s="226" t="s">
        <v>399</v>
      </c>
      <c r="G101" s="228">
        <v>5</v>
      </c>
      <c r="H101" s="182"/>
      <c r="I101" s="140">
        <f t="shared" si="3"/>
        <v>0</v>
      </c>
      <c r="J101" s="183"/>
      <c r="K101" s="184"/>
      <c r="L101" s="185"/>
      <c r="M101" s="223"/>
    </row>
    <row r="102" spans="1:13" ht="21" customHeight="1" x14ac:dyDescent="0.2">
      <c r="A102" s="219"/>
      <c r="B102" s="318"/>
      <c r="C102" s="227"/>
      <c r="D102" s="227"/>
      <c r="E102" s="225"/>
      <c r="F102" s="257"/>
      <c r="G102" s="258"/>
      <c r="H102" s="182"/>
      <c r="I102" s="140">
        <f t="shared" si="3"/>
        <v>0</v>
      </c>
      <c r="J102" s="183"/>
      <c r="K102" s="184"/>
      <c r="L102" s="185"/>
      <c r="M102" s="223"/>
    </row>
    <row r="103" spans="1:13" ht="21" customHeight="1" thickBot="1" x14ac:dyDescent="0.25">
      <c r="A103" s="219"/>
      <c r="B103" s="319"/>
      <c r="C103" s="229"/>
      <c r="D103" s="229"/>
      <c r="E103" s="230"/>
      <c r="F103" s="231"/>
      <c r="G103" s="232"/>
      <c r="H103" s="108"/>
      <c r="I103" s="141">
        <f t="shared" si="3"/>
        <v>0</v>
      </c>
      <c r="J103" s="115"/>
      <c r="K103" s="116"/>
      <c r="L103" s="117"/>
      <c r="M103" s="223"/>
    </row>
    <row r="104" spans="1:13" ht="21" customHeight="1" thickBot="1" x14ac:dyDescent="0.25">
      <c r="A104" s="219"/>
      <c r="B104" s="233"/>
      <c r="C104" s="234"/>
      <c r="D104" s="234"/>
      <c r="E104" s="235"/>
      <c r="F104" s="236"/>
      <c r="G104" s="234"/>
      <c r="H104" s="142"/>
      <c r="I104" s="143">
        <f>SUM(I93:I103)</f>
        <v>0</v>
      </c>
      <c r="L104" s="237"/>
      <c r="M104" s="223"/>
    </row>
    <row r="105" spans="1:13" s="240" customFormat="1" ht="25.5" customHeight="1" x14ac:dyDescent="0.2">
      <c r="A105" s="238"/>
      <c r="B105" s="239" t="s">
        <v>89</v>
      </c>
      <c r="D105" s="241"/>
      <c r="E105" s="242"/>
      <c r="L105" s="243"/>
      <c r="M105" s="244"/>
    </row>
    <row r="106" spans="1:13" ht="16" customHeight="1" thickBot="1" x14ac:dyDescent="0.25">
      <c r="A106" s="219"/>
      <c r="B106" s="320" t="s">
        <v>372</v>
      </c>
      <c r="C106" s="321"/>
      <c r="D106" s="321"/>
      <c r="E106" s="321"/>
      <c r="F106" s="321"/>
      <c r="G106" s="321"/>
      <c r="L106" s="237"/>
      <c r="M106" s="223"/>
    </row>
    <row r="107" spans="1:13" ht="22" customHeight="1" thickBot="1" x14ac:dyDescent="0.3">
      <c r="A107" s="219"/>
      <c r="B107" s="320"/>
      <c r="C107" s="321"/>
      <c r="D107" s="321"/>
      <c r="E107" s="321"/>
      <c r="F107" s="321"/>
      <c r="G107" s="321"/>
      <c r="H107" s="245" t="s">
        <v>92</v>
      </c>
      <c r="I107" s="246"/>
      <c r="J107" s="246"/>
      <c r="K107" s="246"/>
      <c r="L107" s="247"/>
      <c r="M107" s="223"/>
    </row>
    <row r="108" spans="1:13" ht="39" customHeight="1" x14ac:dyDescent="0.2">
      <c r="A108" s="219"/>
      <c r="B108" s="301" t="s">
        <v>90</v>
      </c>
      <c r="C108" s="302"/>
      <c r="D108" s="302"/>
      <c r="E108" s="302"/>
      <c r="F108" s="302"/>
      <c r="G108" s="303"/>
      <c r="H108" s="292"/>
      <c r="I108" s="293"/>
      <c r="J108" s="293"/>
      <c r="K108" s="293"/>
      <c r="L108" s="294"/>
      <c r="M108" s="223"/>
    </row>
    <row r="109" spans="1:13" s="249" customFormat="1" ht="30" customHeight="1" x14ac:dyDescent="0.2">
      <c r="A109" s="248"/>
      <c r="B109" s="304" t="s">
        <v>400</v>
      </c>
      <c r="C109" s="305"/>
      <c r="D109" s="305"/>
      <c r="E109" s="305"/>
      <c r="F109" s="305"/>
      <c r="G109" s="306"/>
      <c r="H109" s="295"/>
      <c r="I109" s="296"/>
      <c r="J109" s="296"/>
      <c r="K109" s="296"/>
      <c r="L109" s="297"/>
      <c r="M109" s="250"/>
    </row>
    <row r="110" spans="1:13" s="249" customFormat="1" ht="30" customHeight="1" thickBot="1" x14ac:dyDescent="0.25">
      <c r="A110" s="248"/>
      <c r="B110" s="307"/>
      <c r="C110" s="308"/>
      <c r="D110" s="308"/>
      <c r="E110" s="308"/>
      <c r="F110" s="308"/>
      <c r="G110" s="309"/>
      <c r="H110" s="298"/>
      <c r="I110" s="299"/>
      <c r="J110" s="299"/>
      <c r="K110" s="299"/>
      <c r="L110" s="300"/>
      <c r="M110" s="250"/>
    </row>
    <row r="111" spans="1:13" s="249" customFormat="1" ht="16" customHeight="1" thickBot="1" x14ac:dyDescent="0.25">
      <c r="A111" s="251"/>
      <c r="B111" s="252"/>
      <c r="C111" s="252"/>
      <c r="D111" s="252"/>
      <c r="E111" s="252"/>
      <c r="F111" s="253"/>
      <c r="G111" s="253"/>
      <c r="H111" s="254"/>
      <c r="I111" s="254"/>
      <c r="J111" s="254"/>
      <c r="K111" s="254"/>
      <c r="L111" s="254"/>
      <c r="M111" s="255"/>
    </row>
    <row r="114" spans="1:13" ht="16" thickBot="1" x14ac:dyDescent="0.25"/>
    <row r="115" spans="1:13" ht="16" thickBot="1" x14ac:dyDescent="0.25">
      <c r="A115" s="200"/>
      <c r="B115" s="201"/>
      <c r="C115" s="202"/>
      <c r="D115" s="202"/>
      <c r="E115" s="203"/>
      <c r="F115" s="202"/>
      <c r="G115" s="202"/>
      <c r="H115" s="202"/>
      <c r="I115" s="202"/>
      <c r="J115" s="202"/>
      <c r="K115" s="202"/>
      <c r="L115" s="202"/>
      <c r="M115" s="204"/>
    </row>
    <row r="116" spans="1:13" s="207" customFormat="1" ht="32.25" customHeight="1" x14ac:dyDescent="0.2">
      <c r="A116" s="205"/>
      <c r="B116" s="310" t="s">
        <v>379</v>
      </c>
      <c r="C116" s="311"/>
      <c r="D116" s="311"/>
      <c r="E116" s="311"/>
      <c r="F116" s="311"/>
      <c r="G116" s="312"/>
      <c r="H116" s="313" t="s">
        <v>77</v>
      </c>
      <c r="I116" s="314"/>
      <c r="J116" s="315" t="s">
        <v>78</v>
      </c>
      <c r="K116" s="315"/>
      <c r="L116" s="316"/>
      <c r="M116" s="206"/>
    </row>
    <row r="117" spans="1:13" s="218" customFormat="1" ht="68" thickBot="1" x14ac:dyDescent="0.25">
      <c r="A117" s="208"/>
      <c r="B117" s="209" t="s">
        <v>79</v>
      </c>
      <c r="C117" s="210" t="s">
        <v>91</v>
      </c>
      <c r="D117" s="210" t="s">
        <v>80</v>
      </c>
      <c r="E117" s="211" t="s">
        <v>81</v>
      </c>
      <c r="F117" s="210" t="s">
        <v>82</v>
      </c>
      <c r="G117" s="212" t="s">
        <v>83</v>
      </c>
      <c r="H117" s="213" t="s">
        <v>84</v>
      </c>
      <c r="I117" s="214" t="s">
        <v>85</v>
      </c>
      <c r="J117" s="215" t="s">
        <v>86</v>
      </c>
      <c r="K117" s="216" t="s">
        <v>87</v>
      </c>
      <c r="L117" s="216" t="s">
        <v>88</v>
      </c>
      <c r="M117" s="217"/>
    </row>
    <row r="118" spans="1:13" ht="21" customHeight="1" x14ac:dyDescent="0.2">
      <c r="A118" s="219"/>
      <c r="B118" s="317" t="s">
        <v>103</v>
      </c>
      <c r="C118" s="220" t="s">
        <v>343</v>
      </c>
      <c r="D118" s="220" t="s">
        <v>344</v>
      </c>
      <c r="E118" s="221" t="s">
        <v>345</v>
      </c>
      <c r="F118" s="222" t="s">
        <v>346</v>
      </c>
      <c r="G118" s="256">
        <v>15</v>
      </c>
      <c r="H118" s="106"/>
      <c r="I118" s="139">
        <f>G118*H118</f>
        <v>0</v>
      </c>
      <c r="J118" s="109"/>
      <c r="K118" s="110"/>
      <c r="L118" s="111"/>
      <c r="M118" s="223"/>
    </row>
    <row r="119" spans="1:13" ht="21" customHeight="1" x14ac:dyDescent="0.2">
      <c r="A119" s="219"/>
      <c r="B119" s="318"/>
      <c r="C119" s="224" t="s">
        <v>343</v>
      </c>
      <c r="D119" s="224" t="s">
        <v>344</v>
      </c>
      <c r="E119" s="225" t="s">
        <v>347</v>
      </c>
      <c r="F119" s="226" t="s">
        <v>348</v>
      </c>
      <c r="G119" s="228">
        <v>13</v>
      </c>
      <c r="H119" s="107"/>
      <c r="I119" s="140">
        <f t="shared" ref="I119:I126" si="4">G119*H119</f>
        <v>0</v>
      </c>
      <c r="J119" s="112"/>
      <c r="K119" s="113"/>
      <c r="L119" s="114"/>
      <c r="M119" s="223"/>
    </row>
    <row r="120" spans="1:13" ht="21" customHeight="1" x14ac:dyDescent="0.2">
      <c r="A120" s="219"/>
      <c r="B120" s="318"/>
      <c r="C120" s="224" t="s">
        <v>343</v>
      </c>
      <c r="D120" s="224"/>
      <c r="E120" s="225" t="s">
        <v>349</v>
      </c>
      <c r="F120" s="226"/>
      <c r="G120" s="228">
        <v>30</v>
      </c>
      <c r="H120" s="107"/>
      <c r="I120" s="140">
        <f t="shared" si="4"/>
        <v>0</v>
      </c>
      <c r="J120" s="112"/>
      <c r="K120" s="113"/>
      <c r="L120" s="114"/>
      <c r="M120" s="223"/>
    </row>
    <row r="121" spans="1:13" ht="21" customHeight="1" x14ac:dyDescent="0.2">
      <c r="A121" s="219"/>
      <c r="B121" s="318"/>
      <c r="C121" s="224"/>
      <c r="D121" s="224"/>
      <c r="E121" s="225"/>
      <c r="F121" s="226"/>
      <c r="G121" s="228"/>
      <c r="H121" s="107"/>
      <c r="I121" s="140">
        <f t="shared" si="4"/>
        <v>0</v>
      </c>
      <c r="J121" s="112"/>
      <c r="K121" s="113"/>
      <c r="L121" s="114"/>
      <c r="M121" s="223"/>
    </row>
    <row r="122" spans="1:13" ht="21" customHeight="1" x14ac:dyDescent="0.2">
      <c r="A122" s="219"/>
      <c r="B122" s="318"/>
      <c r="C122" s="224"/>
      <c r="D122" s="224"/>
      <c r="E122" s="225"/>
      <c r="F122" s="226"/>
      <c r="G122" s="228"/>
      <c r="H122" s="107"/>
      <c r="I122" s="140">
        <f t="shared" si="4"/>
        <v>0</v>
      </c>
      <c r="J122" s="112"/>
      <c r="K122" s="113"/>
      <c r="L122" s="114"/>
      <c r="M122" s="223"/>
    </row>
    <row r="123" spans="1:13" ht="21" customHeight="1" x14ac:dyDescent="0.2">
      <c r="A123" s="219"/>
      <c r="B123" s="318"/>
      <c r="C123" s="224"/>
      <c r="D123" s="224"/>
      <c r="E123" s="225"/>
      <c r="F123" s="226"/>
      <c r="G123" s="228"/>
      <c r="H123" s="107"/>
      <c r="I123" s="140">
        <f t="shared" si="4"/>
        <v>0</v>
      </c>
      <c r="J123" s="112"/>
      <c r="K123" s="113"/>
      <c r="L123" s="114"/>
      <c r="M123" s="223"/>
    </row>
    <row r="124" spans="1:13" ht="21" customHeight="1" x14ac:dyDescent="0.2">
      <c r="A124" s="219"/>
      <c r="B124" s="318"/>
      <c r="C124" s="224"/>
      <c r="D124" s="224"/>
      <c r="E124" s="225"/>
      <c r="F124" s="226"/>
      <c r="G124" s="228"/>
      <c r="H124" s="107"/>
      <c r="I124" s="140">
        <f t="shared" si="4"/>
        <v>0</v>
      </c>
      <c r="J124" s="112"/>
      <c r="K124" s="113"/>
      <c r="L124" s="114"/>
      <c r="M124" s="223"/>
    </row>
    <row r="125" spans="1:13" ht="21" customHeight="1" x14ac:dyDescent="0.2">
      <c r="A125" s="219"/>
      <c r="B125" s="318"/>
      <c r="C125" s="227"/>
      <c r="D125" s="227"/>
      <c r="E125" s="225"/>
      <c r="F125" s="257"/>
      <c r="G125" s="258"/>
      <c r="H125" s="182"/>
      <c r="I125" s="140">
        <f t="shared" si="4"/>
        <v>0</v>
      </c>
      <c r="J125" s="183"/>
      <c r="K125" s="184"/>
      <c r="L125" s="185"/>
      <c r="M125" s="223"/>
    </row>
    <row r="126" spans="1:13" ht="21" customHeight="1" thickBot="1" x14ac:dyDescent="0.25">
      <c r="A126" s="219"/>
      <c r="B126" s="319"/>
      <c r="C126" s="229"/>
      <c r="D126" s="229"/>
      <c r="E126" s="230"/>
      <c r="F126" s="231"/>
      <c r="G126" s="232"/>
      <c r="H126" s="108"/>
      <c r="I126" s="141">
        <f t="shared" si="4"/>
        <v>0</v>
      </c>
      <c r="J126" s="115"/>
      <c r="K126" s="116"/>
      <c r="L126" s="117"/>
      <c r="M126" s="223"/>
    </row>
    <row r="127" spans="1:13" ht="21" customHeight="1" thickBot="1" x14ac:dyDescent="0.25">
      <c r="A127" s="219"/>
      <c r="B127" s="233"/>
      <c r="C127" s="234"/>
      <c r="D127" s="234"/>
      <c r="E127" s="235"/>
      <c r="F127" s="236"/>
      <c r="G127" s="234"/>
      <c r="H127" s="142"/>
      <c r="I127" s="143">
        <f>SUM(I118:I126)</f>
        <v>0</v>
      </c>
      <c r="L127" s="237"/>
      <c r="M127" s="223"/>
    </row>
    <row r="128" spans="1:13" s="240" customFormat="1" ht="25.5" customHeight="1" x14ac:dyDescent="0.2">
      <c r="A128" s="238"/>
      <c r="B128" s="239" t="s">
        <v>89</v>
      </c>
      <c r="D128" s="241"/>
      <c r="E128" s="242"/>
      <c r="L128" s="243"/>
      <c r="M128" s="244"/>
    </row>
    <row r="129" spans="1:13" ht="16" thickBot="1" x14ac:dyDescent="0.25">
      <c r="A129" s="219"/>
      <c r="B129" s="320" t="s">
        <v>372</v>
      </c>
      <c r="C129" s="321"/>
      <c r="D129" s="321"/>
      <c r="E129" s="321"/>
      <c r="F129" s="321"/>
      <c r="G129" s="321"/>
      <c r="L129" s="237"/>
      <c r="M129" s="223"/>
    </row>
    <row r="130" spans="1:13" ht="22" customHeight="1" thickBot="1" x14ac:dyDescent="0.3">
      <c r="A130" s="219"/>
      <c r="B130" s="320"/>
      <c r="C130" s="321"/>
      <c r="D130" s="321"/>
      <c r="E130" s="321"/>
      <c r="F130" s="321"/>
      <c r="G130" s="321"/>
      <c r="H130" s="245" t="s">
        <v>92</v>
      </c>
      <c r="I130" s="246"/>
      <c r="J130" s="246"/>
      <c r="K130" s="246"/>
      <c r="L130" s="247"/>
      <c r="M130" s="223"/>
    </row>
    <row r="131" spans="1:13" ht="39" customHeight="1" x14ac:dyDescent="0.2">
      <c r="A131" s="219"/>
      <c r="B131" s="301" t="s">
        <v>90</v>
      </c>
      <c r="C131" s="302"/>
      <c r="D131" s="302"/>
      <c r="E131" s="302"/>
      <c r="F131" s="302"/>
      <c r="G131" s="303"/>
      <c r="H131" s="292"/>
      <c r="I131" s="293"/>
      <c r="J131" s="293"/>
      <c r="K131" s="293"/>
      <c r="L131" s="294"/>
      <c r="M131" s="223"/>
    </row>
    <row r="132" spans="1:13" s="249" customFormat="1" ht="30" customHeight="1" x14ac:dyDescent="0.2">
      <c r="A132" s="248"/>
      <c r="B132" s="304"/>
      <c r="C132" s="305"/>
      <c r="D132" s="305"/>
      <c r="E132" s="305"/>
      <c r="F132" s="305"/>
      <c r="G132" s="306"/>
      <c r="H132" s="295"/>
      <c r="I132" s="296"/>
      <c r="J132" s="296"/>
      <c r="K132" s="296"/>
      <c r="L132" s="297"/>
      <c r="M132" s="250"/>
    </row>
    <row r="133" spans="1:13" s="249" customFormat="1" ht="30" customHeight="1" thickBot="1" x14ac:dyDescent="0.25">
      <c r="A133" s="248"/>
      <c r="B133" s="307"/>
      <c r="C133" s="308"/>
      <c r="D133" s="308"/>
      <c r="E133" s="308"/>
      <c r="F133" s="308"/>
      <c r="G133" s="309"/>
      <c r="H133" s="298"/>
      <c r="I133" s="299"/>
      <c r="J133" s="299"/>
      <c r="K133" s="299"/>
      <c r="L133" s="300"/>
      <c r="M133" s="250"/>
    </row>
    <row r="134" spans="1:13" s="249" customFormat="1" ht="16" customHeight="1" thickBot="1" x14ac:dyDescent="0.25">
      <c r="A134" s="251"/>
      <c r="B134" s="252"/>
      <c r="C134" s="252"/>
      <c r="D134" s="252"/>
      <c r="E134" s="252"/>
      <c r="F134" s="253"/>
      <c r="G134" s="253"/>
      <c r="H134" s="254"/>
      <c r="I134" s="254"/>
      <c r="J134" s="254"/>
      <c r="K134" s="254"/>
      <c r="L134" s="254"/>
      <c r="M134" s="255"/>
    </row>
  </sheetData>
  <sheetProtection algorithmName="SHA-512" hashValue="o8hffSJfKUJ/gLUaolCvkt2aTsUQwseJ36rori/TwAu8/xUJS8SowkmfDf3/Qtnx4XTUfQeaUuTs8RwqiZhE0Q==" saltValue="fMQ9G8rwbo6lFtOTKfRzOQ==" spinCount="100000" sheet="1" objects="1" scenarios="1"/>
  <mergeCells count="49">
    <mergeCell ref="B108:G108"/>
    <mergeCell ref="H108:L110"/>
    <mergeCell ref="B109:G110"/>
    <mergeCell ref="B91:G91"/>
    <mergeCell ref="H91:I91"/>
    <mergeCell ref="J91:L91"/>
    <mergeCell ref="B93:B103"/>
    <mergeCell ref="B106:G107"/>
    <mergeCell ref="H32:L34"/>
    <mergeCell ref="B3:I3"/>
    <mergeCell ref="B4:I4"/>
    <mergeCell ref="B5:I5"/>
    <mergeCell ref="B7:B11"/>
    <mergeCell ref="D7:E7"/>
    <mergeCell ref="D8:E8"/>
    <mergeCell ref="D9:E9"/>
    <mergeCell ref="D10:E10"/>
    <mergeCell ref="D11:E11"/>
    <mergeCell ref="B15:G15"/>
    <mergeCell ref="H15:I15"/>
    <mergeCell ref="J15:L15"/>
    <mergeCell ref="B17:B27"/>
    <mergeCell ref="B30:G31"/>
    <mergeCell ref="B40:G40"/>
    <mergeCell ref="H40:I40"/>
    <mergeCell ref="J40:L40"/>
    <mergeCell ref="B42:B53"/>
    <mergeCell ref="B56:G57"/>
    <mergeCell ref="H66:I66"/>
    <mergeCell ref="J66:L66"/>
    <mergeCell ref="B68:B78"/>
    <mergeCell ref="B81:G82"/>
    <mergeCell ref="H58:L60"/>
    <mergeCell ref="H131:L133"/>
    <mergeCell ref="B32:G32"/>
    <mergeCell ref="B33:G34"/>
    <mergeCell ref="B58:G58"/>
    <mergeCell ref="B59:G60"/>
    <mergeCell ref="B83:G83"/>
    <mergeCell ref="B84:G85"/>
    <mergeCell ref="B131:G131"/>
    <mergeCell ref="B132:G133"/>
    <mergeCell ref="B116:G116"/>
    <mergeCell ref="H116:I116"/>
    <mergeCell ref="J116:L116"/>
    <mergeCell ref="B118:B126"/>
    <mergeCell ref="B129:G130"/>
    <mergeCell ref="H83:L85"/>
    <mergeCell ref="B66:G66"/>
  </mergeCells>
  <pageMargins left="0.45" right="0.45" top="1" bottom="0.75" header="0.55000000000000004" footer="0.3"/>
  <pageSetup scale="63" fitToHeight="0" orientation="landscape" r:id="rId1"/>
  <headerFooter>
    <oddHeader>&amp;C&amp;14PEPPM Mini-Bid Bid Request Template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124EE-DE2C-0F49-AB7C-82CC666D6B88}">
  <sheetPr codeName="Sheet3">
    <pageSetUpPr fitToPage="1"/>
  </sheetPr>
  <dimension ref="A1:H67"/>
  <sheetViews>
    <sheetView workbookViewId="0">
      <selection activeCell="G11" sqref="G11"/>
    </sheetView>
  </sheetViews>
  <sheetFormatPr baseColWidth="10" defaultColWidth="10.83203125" defaultRowHeight="16" x14ac:dyDescent="0.2"/>
  <cols>
    <col min="1" max="1" width="13.1640625" style="57" bestFit="1" customWidth="1"/>
    <col min="2" max="2" width="52.83203125" style="57" bestFit="1" customWidth="1"/>
    <col min="3" max="3" width="58" style="57" customWidth="1"/>
    <col min="4" max="4" width="10.83203125" style="283" bestFit="1" customWidth="1"/>
    <col min="5" max="5" width="11.1640625" style="283" bestFit="1" customWidth="1"/>
    <col min="6" max="6" width="6.5" style="283" bestFit="1" customWidth="1"/>
    <col min="7" max="7" width="39.1640625" style="283" customWidth="1"/>
    <col min="8" max="8" width="70.5" style="57" bestFit="1" customWidth="1"/>
    <col min="9" max="16384" width="10.83203125" style="57"/>
  </cols>
  <sheetData>
    <row r="1" spans="1:8" s="56" customFormat="1" ht="17" thickBot="1" x14ac:dyDescent="0.25">
      <c r="D1" s="260"/>
      <c r="E1" s="260"/>
      <c r="F1" s="260"/>
      <c r="G1" s="260"/>
    </row>
    <row r="2" spans="1:8" ht="69" thickBot="1" x14ac:dyDescent="0.25">
      <c r="A2" s="261" t="s">
        <v>47</v>
      </c>
      <c r="B2" s="262" t="s">
        <v>48</v>
      </c>
      <c r="C2" s="262" t="s">
        <v>49</v>
      </c>
      <c r="D2" s="263" t="s">
        <v>5</v>
      </c>
      <c r="E2" s="263" t="s">
        <v>62</v>
      </c>
      <c r="F2" s="263" t="s">
        <v>56</v>
      </c>
      <c r="G2" s="264" t="s">
        <v>93</v>
      </c>
      <c r="H2" s="265" t="s">
        <v>61</v>
      </c>
    </row>
    <row r="3" spans="1:8" ht="25" customHeight="1" x14ac:dyDescent="0.2">
      <c r="A3" s="144" t="s">
        <v>239</v>
      </c>
      <c r="B3" s="77" t="s">
        <v>244</v>
      </c>
      <c r="C3" s="77" t="s">
        <v>257</v>
      </c>
      <c r="D3" s="268">
        <v>46569</v>
      </c>
      <c r="E3" s="271">
        <v>10</v>
      </c>
      <c r="F3" s="271">
        <v>4</v>
      </c>
      <c r="G3" s="272"/>
      <c r="H3" s="148"/>
    </row>
    <row r="4" spans="1:8" ht="25" customHeight="1" x14ac:dyDescent="0.2">
      <c r="A4" s="144" t="s">
        <v>147</v>
      </c>
      <c r="B4" s="77" t="s">
        <v>138</v>
      </c>
      <c r="C4" s="77" t="s">
        <v>139</v>
      </c>
      <c r="D4" s="268">
        <v>46569</v>
      </c>
      <c r="E4" s="271">
        <v>10</v>
      </c>
      <c r="F4" s="269" t="s">
        <v>94</v>
      </c>
      <c r="G4" s="272"/>
      <c r="H4" s="148"/>
    </row>
    <row r="5" spans="1:8" ht="25" customHeight="1" x14ac:dyDescent="0.2">
      <c r="A5" s="270" t="s">
        <v>145</v>
      </c>
      <c r="B5" s="118" t="s">
        <v>133</v>
      </c>
      <c r="C5" s="118" t="s">
        <v>134</v>
      </c>
      <c r="D5" s="268">
        <v>46569</v>
      </c>
      <c r="E5" s="271">
        <v>10</v>
      </c>
      <c r="F5" s="269" t="s">
        <v>94</v>
      </c>
      <c r="G5" s="272"/>
      <c r="H5" s="148"/>
    </row>
    <row r="6" spans="1:8" ht="25" customHeight="1" x14ac:dyDescent="0.2">
      <c r="A6" s="144" t="s">
        <v>146</v>
      </c>
      <c r="B6" s="77" t="s">
        <v>119</v>
      </c>
      <c r="C6" s="77" t="s">
        <v>137</v>
      </c>
      <c r="D6" s="268">
        <v>46569</v>
      </c>
      <c r="E6" s="271">
        <v>10</v>
      </c>
      <c r="F6" s="269" t="s">
        <v>94</v>
      </c>
      <c r="G6" s="272"/>
      <c r="H6" s="148"/>
    </row>
    <row r="7" spans="1:8" ht="25" customHeight="1" x14ac:dyDescent="0.2">
      <c r="A7" s="144" t="s">
        <v>142</v>
      </c>
      <c r="B7" s="77" t="s">
        <v>127</v>
      </c>
      <c r="C7" s="77" t="s">
        <v>128</v>
      </c>
      <c r="D7" s="268">
        <v>46569</v>
      </c>
      <c r="E7" s="271">
        <v>10</v>
      </c>
      <c r="F7" s="269" t="s">
        <v>94</v>
      </c>
      <c r="G7" s="275"/>
      <c r="H7" s="148"/>
    </row>
    <row r="8" spans="1:8" ht="25" customHeight="1" x14ac:dyDescent="0.2">
      <c r="A8" s="144" t="s">
        <v>141</v>
      </c>
      <c r="B8" s="77" t="s">
        <v>125</v>
      </c>
      <c r="C8" s="77" t="s">
        <v>126</v>
      </c>
      <c r="D8" s="268">
        <v>46569</v>
      </c>
      <c r="E8" s="271">
        <v>10</v>
      </c>
      <c r="F8" s="269" t="s">
        <v>94</v>
      </c>
      <c r="G8" s="272"/>
      <c r="H8" s="148"/>
    </row>
    <row r="9" spans="1:8" ht="25" customHeight="1" x14ac:dyDescent="0.2">
      <c r="A9" s="270" t="s">
        <v>144</v>
      </c>
      <c r="B9" s="118" t="s">
        <v>131</v>
      </c>
      <c r="C9" s="118" t="s">
        <v>132</v>
      </c>
      <c r="D9" s="268">
        <v>46569</v>
      </c>
      <c r="E9" s="271">
        <v>10</v>
      </c>
      <c r="F9" s="269" t="s">
        <v>94</v>
      </c>
      <c r="G9" s="272"/>
      <c r="H9" s="148"/>
    </row>
    <row r="10" spans="1:8" ht="25" customHeight="1" x14ac:dyDescent="0.2">
      <c r="A10" s="144" t="s">
        <v>152</v>
      </c>
      <c r="B10" s="77" t="s">
        <v>135</v>
      </c>
      <c r="C10" s="77" t="s">
        <v>136</v>
      </c>
      <c r="D10" s="268">
        <v>46569</v>
      </c>
      <c r="E10" s="271">
        <v>10</v>
      </c>
      <c r="F10" s="269" t="s">
        <v>94</v>
      </c>
      <c r="G10" s="272"/>
      <c r="H10" s="148"/>
    </row>
    <row r="11" spans="1:8" ht="25" customHeight="1" x14ac:dyDescent="0.2">
      <c r="A11" s="144" t="s">
        <v>151</v>
      </c>
      <c r="B11" s="77" t="s">
        <v>150</v>
      </c>
      <c r="C11" s="77" t="s">
        <v>124</v>
      </c>
      <c r="D11" s="268">
        <v>46569</v>
      </c>
      <c r="E11" s="271">
        <v>10</v>
      </c>
      <c r="F11" s="269" t="s">
        <v>94</v>
      </c>
      <c r="G11" s="272" t="s">
        <v>154</v>
      </c>
      <c r="H11" s="148"/>
    </row>
    <row r="12" spans="1:8" ht="25" customHeight="1" x14ac:dyDescent="0.2">
      <c r="A12" s="270" t="s">
        <v>143</v>
      </c>
      <c r="B12" s="118" t="s">
        <v>129</v>
      </c>
      <c r="C12" s="118" t="s">
        <v>130</v>
      </c>
      <c r="D12" s="268">
        <v>46569</v>
      </c>
      <c r="E12" s="271">
        <v>10</v>
      </c>
      <c r="F12" s="269" t="s">
        <v>94</v>
      </c>
      <c r="G12" s="276"/>
      <c r="H12" s="148"/>
    </row>
    <row r="13" spans="1:8" ht="25" customHeight="1" x14ac:dyDescent="0.2">
      <c r="A13" s="144" t="s">
        <v>234</v>
      </c>
      <c r="B13" s="274" t="s">
        <v>249</v>
      </c>
      <c r="C13" s="77" t="s">
        <v>262</v>
      </c>
      <c r="D13" s="268">
        <v>46569</v>
      </c>
      <c r="E13" s="271">
        <v>1</v>
      </c>
      <c r="F13" s="271" t="s">
        <v>94</v>
      </c>
      <c r="G13" s="275"/>
      <c r="H13" s="148"/>
    </row>
    <row r="14" spans="1:8" ht="25" customHeight="1" x14ac:dyDescent="0.2">
      <c r="A14" s="144" t="s">
        <v>233</v>
      </c>
      <c r="B14" s="274" t="s">
        <v>248</v>
      </c>
      <c r="C14" s="77" t="s">
        <v>322</v>
      </c>
      <c r="D14" s="268">
        <v>46569</v>
      </c>
      <c r="E14" s="271">
        <v>1</v>
      </c>
      <c r="F14" s="271" t="s">
        <v>94</v>
      </c>
      <c r="G14" s="272"/>
      <c r="H14" s="148"/>
    </row>
    <row r="15" spans="1:8" ht="25" customHeight="1" x14ac:dyDescent="0.2">
      <c r="A15" s="144" t="s">
        <v>189</v>
      </c>
      <c r="B15" s="77" t="s">
        <v>190</v>
      </c>
      <c r="C15" s="77" t="s">
        <v>191</v>
      </c>
      <c r="D15" s="268">
        <v>46569</v>
      </c>
      <c r="E15" s="271">
        <v>10</v>
      </c>
      <c r="F15" s="269" t="s">
        <v>94</v>
      </c>
      <c r="G15" s="275"/>
      <c r="H15" s="148"/>
    </row>
    <row r="16" spans="1:8" ht="25" customHeight="1" x14ac:dyDescent="0.2">
      <c r="A16" s="144" t="s">
        <v>231</v>
      </c>
      <c r="B16" s="274" t="s">
        <v>246</v>
      </c>
      <c r="C16" s="77" t="s">
        <v>260</v>
      </c>
      <c r="D16" s="268">
        <v>46569</v>
      </c>
      <c r="E16" s="271">
        <v>10</v>
      </c>
      <c r="F16" s="269" t="s">
        <v>94</v>
      </c>
      <c r="G16" s="272"/>
      <c r="H16" s="148"/>
    </row>
    <row r="17" spans="1:8" ht="25" customHeight="1" x14ac:dyDescent="0.2">
      <c r="A17" s="144" t="s">
        <v>232</v>
      </c>
      <c r="B17" s="274" t="s">
        <v>247</v>
      </c>
      <c r="C17" s="77" t="s">
        <v>261</v>
      </c>
      <c r="D17" s="268">
        <v>46569</v>
      </c>
      <c r="E17" s="271">
        <v>10</v>
      </c>
      <c r="F17" s="269" t="s">
        <v>94</v>
      </c>
      <c r="G17" s="272"/>
      <c r="H17" s="148"/>
    </row>
    <row r="18" spans="1:8" ht="25" customHeight="1" x14ac:dyDescent="0.2">
      <c r="A18" s="144" t="s">
        <v>229</v>
      </c>
      <c r="B18" s="274" t="s">
        <v>250</v>
      </c>
      <c r="C18" s="77" t="s">
        <v>258</v>
      </c>
      <c r="D18" s="268">
        <v>46569</v>
      </c>
      <c r="E18" s="271">
        <v>1</v>
      </c>
      <c r="F18" s="271" t="s">
        <v>94</v>
      </c>
      <c r="G18" s="272"/>
      <c r="H18" s="148"/>
    </row>
    <row r="19" spans="1:8" ht="25" customHeight="1" x14ac:dyDescent="0.2">
      <c r="A19" s="270" t="s">
        <v>140</v>
      </c>
      <c r="B19" s="273" t="s">
        <v>122</v>
      </c>
      <c r="C19" s="273" t="s">
        <v>123</v>
      </c>
      <c r="D19" s="268">
        <v>46569</v>
      </c>
      <c r="E19" s="271">
        <v>10</v>
      </c>
      <c r="F19" s="271" t="s">
        <v>60</v>
      </c>
      <c r="G19" s="272"/>
      <c r="H19" s="148"/>
    </row>
    <row r="20" spans="1:8" ht="25" customHeight="1" x14ac:dyDescent="0.2">
      <c r="A20" s="144" t="s">
        <v>230</v>
      </c>
      <c r="B20" s="77" t="s">
        <v>245</v>
      </c>
      <c r="C20" s="77" t="s">
        <v>259</v>
      </c>
      <c r="D20" s="268">
        <v>46569</v>
      </c>
      <c r="E20" s="271">
        <v>1</v>
      </c>
      <c r="F20" s="271" t="s">
        <v>94</v>
      </c>
      <c r="G20" s="272"/>
      <c r="H20" s="148"/>
    </row>
    <row r="21" spans="1:8" ht="25" customHeight="1" x14ac:dyDescent="0.2">
      <c r="A21" s="144" t="s">
        <v>228</v>
      </c>
      <c r="B21" s="77" t="s">
        <v>165</v>
      </c>
      <c r="C21" s="77" t="s">
        <v>267</v>
      </c>
      <c r="D21" s="268">
        <v>46569</v>
      </c>
      <c r="E21" s="271">
        <v>1</v>
      </c>
      <c r="F21" s="271" t="s">
        <v>94</v>
      </c>
      <c r="G21" s="272"/>
      <c r="H21" s="148"/>
    </row>
    <row r="22" spans="1:8" ht="25" customHeight="1" x14ac:dyDescent="0.2">
      <c r="A22" s="144" t="s">
        <v>227</v>
      </c>
      <c r="B22" s="77" t="s">
        <v>243</v>
      </c>
      <c r="C22" s="77" t="s">
        <v>256</v>
      </c>
      <c r="D22" s="268">
        <v>46569</v>
      </c>
      <c r="E22" s="271">
        <v>1</v>
      </c>
      <c r="F22" s="271" t="s">
        <v>94</v>
      </c>
      <c r="G22" s="272"/>
      <c r="H22" s="148"/>
    </row>
    <row r="23" spans="1:8" ht="25" customHeight="1" x14ac:dyDescent="0.2">
      <c r="A23" s="144" t="s">
        <v>226</v>
      </c>
      <c r="B23" s="77" t="s">
        <v>242</v>
      </c>
      <c r="C23" s="284" t="s">
        <v>255</v>
      </c>
      <c r="D23" s="268">
        <v>46569</v>
      </c>
      <c r="E23" s="271">
        <v>1</v>
      </c>
      <c r="F23" s="271" t="s">
        <v>60</v>
      </c>
      <c r="G23" s="272"/>
      <c r="H23" s="148"/>
    </row>
    <row r="24" spans="1:8" ht="25" customHeight="1" x14ac:dyDescent="0.2">
      <c r="A24" s="144" t="s">
        <v>166</v>
      </c>
      <c r="B24" s="77" t="s">
        <v>194</v>
      </c>
      <c r="C24" s="77" t="s">
        <v>225</v>
      </c>
      <c r="D24" s="268">
        <v>46569</v>
      </c>
      <c r="E24" s="271">
        <v>10</v>
      </c>
      <c r="F24" s="271" t="s">
        <v>94</v>
      </c>
      <c r="G24" s="272"/>
      <c r="H24" s="148"/>
    </row>
    <row r="25" spans="1:8" ht="25" customHeight="1" x14ac:dyDescent="0.2">
      <c r="A25" s="144" t="s">
        <v>167</v>
      </c>
      <c r="B25" s="77" t="s">
        <v>207</v>
      </c>
      <c r="C25" s="284" t="s">
        <v>210</v>
      </c>
      <c r="D25" s="268">
        <v>46569</v>
      </c>
      <c r="E25" s="271">
        <v>10</v>
      </c>
      <c r="F25" s="271" t="s">
        <v>94</v>
      </c>
      <c r="G25" s="272"/>
      <c r="H25" s="148"/>
    </row>
    <row r="26" spans="1:8" ht="25" customHeight="1" x14ac:dyDescent="0.2">
      <c r="A26" s="144" t="s">
        <v>168</v>
      </c>
      <c r="B26" s="77" t="s">
        <v>195</v>
      </c>
      <c r="C26" s="284" t="s">
        <v>211</v>
      </c>
      <c r="D26" s="268">
        <v>46569</v>
      </c>
      <c r="E26" s="271">
        <v>10</v>
      </c>
      <c r="F26" s="271" t="s">
        <v>94</v>
      </c>
      <c r="G26" s="272"/>
      <c r="H26" s="148"/>
    </row>
    <row r="27" spans="1:8" ht="25" customHeight="1" x14ac:dyDescent="0.2">
      <c r="A27" s="144" t="s">
        <v>169</v>
      </c>
      <c r="B27" s="77" t="s">
        <v>196</v>
      </c>
      <c r="C27" s="284" t="s">
        <v>212</v>
      </c>
      <c r="D27" s="268">
        <v>46569</v>
      </c>
      <c r="E27" s="271">
        <v>10</v>
      </c>
      <c r="F27" s="271" t="s">
        <v>94</v>
      </c>
      <c r="G27" s="272"/>
      <c r="H27" s="148"/>
    </row>
    <row r="28" spans="1:8" ht="25" customHeight="1" x14ac:dyDescent="0.2">
      <c r="A28" s="144" t="s">
        <v>170</v>
      </c>
      <c r="B28" s="77" t="s">
        <v>208</v>
      </c>
      <c r="C28" s="284" t="s">
        <v>213</v>
      </c>
      <c r="D28" s="268">
        <v>46569</v>
      </c>
      <c r="E28" s="271">
        <v>100</v>
      </c>
      <c r="F28" s="271" t="s">
        <v>94</v>
      </c>
      <c r="G28" s="272"/>
      <c r="H28" s="148"/>
    </row>
    <row r="29" spans="1:8" ht="25" customHeight="1" x14ac:dyDescent="0.2">
      <c r="A29" s="144" t="s">
        <v>171</v>
      </c>
      <c r="B29" s="77" t="s">
        <v>206</v>
      </c>
      <c r="C29" s="284" t="s">
        <v>214</v>
      </c>
      <c r="D29" s="268">
        <v>46569</v>
      </c>
      <c r="E29" s="271">
        <v>10</v>
      </c>
      <c r="F29" s="271" t="s">
        <v>94</v>
      </c>
      <c r="G29" s="272"/>
      <c r="H29" s="148"/>
    </row>
    <row r="30" spans="1:8" ht="25" customHeight="1" x14ac:dyDescent="0.2">
      <c r="A30" s="144" t="s">
        <v>172</v>
      </c>
      <c r="B30" s="77" t="s">
        <v>197</v>
      </c>
      <c r="C30" s="284" t="s">
        <v>215</v>
      </c>
      <c r="D30" s="268">
        <v>46569</v>
      </c>
      <c r="E30" s="271">
        <v>10</v>
      </c>
      <c r="F30" s="271" t="s">
        <v>94</v>
      </c>
      <c r="G30" s="272"/>
      <c r="H30" s="148"/>
    </row>
    <row r="31" spans="1:8" ht="25" customHeight="1" x14ac:dyDescent="0.2">
      <c r="A31" s="144" t="s">
        <v>173</v>
      </c>
      <c r="B31" s="77" t="s">
        <v>198</v>
      </c>
      <c r="C31" s="284" t="s">
        <v>216</v>
      </c>
      <c r="D31" s="268">
        <v>46569</v>
      </c>
      <c r="E31" s="271">
        <v>10</v>
      </c>
      <c r="F31" s="271" t="s">
        <v>94</v>
      </c>
      <c r="G31" s="272"/>
      <c r="H31" s="148"/>
    </row>
    <row r="32" spans="1:8" ht="25" customHeight="1" x14ac:dyDescent="0.2">
      <c r="A32" s="144" t="s">
        <v>174</v>
      </c>
      <c r="B32" s="77" t="s">
        <v>205</v>
      </c>
      <c r="C32" s="284" t="s">
        <v>217</v>
      </c>
      <c r="D32" s="268">
        <v>46569</v>
      </c>
      <c r="E32" s="271">
        <v>100</v>
      </c>
      <c r="F32" s="271" t="s">
        <v>94</v>
      </c>
      <c r="G32" s="272"/>
      <c r="H32" s="148"/>
    </row>
    <row r="33" spans="1:8" ht="25" customHeight="1" x14ac:dyDescent="0.2">
      <c r="A33" s="144" t="s">
        <v>175</v>
      </c>
      <c r="B33" s="77" t="s">
        <v>192</v>
      </c>
      <c r="C33" s="284" t="s">
        <v>193</v>
      </c>
      <c r="D33" s="268">
        <v>46569</v>
      </c>
      <c r="E33" s="271">
        <v>10</v>
      </c>
      <c r="F33" s="271" t="s">
        <v>94</v>
      </c>
      <c r="G33" s="272"/>
      <c r="H33" s="148"/>
    </row>
    <row r="34" spans="1:8" ht="25" customHeight="1" x14ac:dyDescent="0.2">
      <c r="A34" s="144" t="s">
        <v>176</v>
      </c>
      <c r="B34" s="77" t="s">
        <v>199</v>
      </c>
      <c r="C34" s="284" t="s">
        <v>218</v>
      </c>
      <c r="D34" s="268">
        <v>46569</v>
      </c>
      <c r="E34" s="271">
        <v>10</v>
      </c>
      <c r="F34" s="271" t="s">
        <v>94</v>
      </c>
      <c r="G34" s="272"/>
      <c r="H34" s="148"/>
    </row>
    <row r="35" spans="1:8" ht="25" customHeight="1" x14ac:dyDescent="0.2">
      <c r="A35" s="144" t="s">
        <v>177</v>
      </c>
      <c r="B35" s="77" t="s">
        <v>200</v>
      </c>
      <c r="C35" s="284" t="s">
        <v>219</v>
      </c>
      <c r="D35" s="268">
        <v>46569</v>
      </c>
      <c r="E35" s="271">
        <v>10</v>
      </c>
      <c r="F35" s="271" t="s">
        <v>94</v>
      </c>
      <c r="G35" s="272"/>
      <c r="H35" s="148"/>
    </row>
    <row r="36" spans="1:8" ht="25" customHeight="1" x14ac:dyDescent="0.2">
      <c r="A36" s="144" t="s">
        <v>178</v>
      </c>
      <c r="B36" s="77" t="s">
        <v>201</v>
      </c>
      <c r="C36" s="284" t="s">
        <v>220</v>
      </c>
      <c r="D36" s="268">
        <v>46569</v>
      </c>
      <c r="E36" s="271">
        <v>10</v>
      </c>
      <c r="F36" s="271" t="s">
        <v>94</v>
      </c>
      <c r="G36" s="272"/>
      <c r="H36" s="148"/>
    </row>
    <row r="37" spans="1:8" ht="25" customHeight="1" x14ac:dyDescent="0.2">
      <c r="A37" s="144" t="s">
        <v>179</v>
      </c>
      <c r="B37" s="77" t="s">
        <v>209</v>
      </c>
      <c r="C37" s="284" t="s">
        <v>221</v>
      </c>
      <c r="D37" s="268">
        <v>46569</v>
      </c>
      <c r="E37" s="271">
        <v>100</v>
      </c>
      <c r="F37" s="271" t="s">
        <v>94</v>
      </c>
      <c r="G37" s="272"/>
      <c r="H37" s="148"/>
    </row>
    <row r="38" spans="1:8" ht="25" customHeight="1" x14ac:dyDescent="0.2">
      <c r="A38" s="144" t="s">
        <v>180</v>
      </c>
      <c r="B38" s="77" t="s">
        <v>202</v>
      </c>
      <c r="C38" s="284" t="s">
        <v>222</v>
      </c>
      <c r="D38" s="268">
        <v>46569</v>
      </c>
      <c r="E38" s="271">
        <v>100</v>
      </c>
      <c r="F38" s="271" t="s">
        <v>94</v>
      </c>
      <c r="G38" s="272"/>
      <c r="H38" s="148"/>
    </row>
    <row r="39" spans="1:8" ht="25" customHeight="1" x14ac:dyDescent="0.2">
      <c r="A39" s="144" t="s">
        <v>181</v>
      </c>
      <c r="B39" s="77" t="s">
        <v>203</v>
      </c>
      <c r="C39" s="284" t="s">
        <v>223</v>
      </c>
      <c r="D39" s="268">
        <v>46569</v>
      </c>
      <c r="E39" s="271">
        <v>10</v>
      </c>
      <c r="F39" s="271" t="s">
        <v>94</v>
      </c>
      <c r="G39" s="272"/>
      <c r="H39" s="148"/>
    </row>
    <row r="40" spans="1:8" ht="25" customHeight="1" x14ac:dyDescent="0.2">
      <c r="A40" s="144" t="s">
        <v>182</v>
      </c>
      <c r="B40" s="77" t="s">
        <v>204</v>
      </c>
      <c r="C40" s="284" t="s">
        <v>224</v>
      </c>
      <c r="D40" s="268">
        <v>46569</v>
      </c>
      <c r="E40" s="271">
        <v>10</v>
      </c>
      <c r="F40" s="271" t="s">
        <v>94</v>
      </c>
      <c r="G40" s="272"/>
      <c r="H40" s="148"/>
    </row>
    <row r="41" spans="1:8" ht="25" customHeight="1" x14ac:dyDescent="0.2">
      <c r="A41" s="144" t="s">
        <v>283</v>
      </c>
      <c r="B41" s="274" t="s">
        <v>237</v>
      </c>
      <c r="C41" s="77" t="s">
        <v>238</v>
      </c>
      <c r="D41" s="268">
        <v>46569</v>
      </c>
      <c r="E41" s="271">
        <v>1</v>
      </c>
      <c r="F41" s="271" t="s">
        <v>60</v>
      </c>
      <c r="G41" s="275"/>
      <c r="H41" s="148"/>
    </row>
    <row r="42" spans="1:8" ht="25" customHeight="1" x14ac:dyDescent="0.2">
      <c r="A42" s="144"/>
      <c r="B42" s="77"/>
      <c r="C42" s="77"/>
      <c r="D42" s="268"/>
      <c r="E42" s="271"/>
      <c r="F42" s="271"/>
      <c r="G42" s="272"/>
      <c r="H42" s="148"/>
    </row>
    <row r="43" spans="1:8" ht="25" customHeight="1" x14ac:dyDescent="0.2">
      <c r="A43" s="270"/>
      <c r="B43" s="77"/>
      <c r="C43" s="77"/>
      <c r="D43" s="268"/>
      <c r="E43" s="271"/>
      <c r="F43" s="271"/>
      <c r="G43" s="272"/>
      <c r="H43" s="148"/>
    </row>
    <row r="44" spans="1:8" ht="25" customHeight="1" x14ac:dyDescent="0.2">
      <c r="A44" s="144"/>
      <c r="B44" s="77"/>
      <c r="C44" s="77"/>
      <c r="D44" s="268"/>
      <c r="E44" s="271"/>
      <c r="F44" s="271"/>
      <c r="G44" s="272"/>
      <c r="H44" s="148"/>
    </row>
    <row r="45" spans="1:8" ht="25" customHeight="1" x14ac:dyDescent="0.2">
      <c r="A45" s="144"/>
      <c r="B45" s="77"/>
      <c r="C45" s="77"/>
      <c r="D45" s="268"/>
      <c r="E45" s="271"/>
      <c r="F45" s="271"/>
      <c r="G45" s="272"/>
      <c r="H45" s="148"/>
    </row>
    <row r="46" spans="1:8" ht="25" customHeight="1" x14ac:dyDescent="0.2">
      <c r="A46" s="144"/>
      <c r="B46" s="77"/>
      <c r="C46" s="77"/>
      <c r="D46" s="268"/>
      <c r="E46" s="271"/>
      <c r="F46" s="271"/>
      <c r="G46" s="272"/>
      <c r="H46" s="148"/>
    </row>
    <row r="47" spans="1:8" ht="25" customHeight="1" x14ac:dyDescent="0.2">
      <c r="A47" s="144"/>
      <c r="B47" s="77"/>
      <c r="C47" s="77"/>
      <c r="D47" s="268"/>
      <c r="E47" s="271"/>
      <c r="F47" s="271"/>
      <c r="G47" s="272"/>
      <c r="H47" s="148"/>
    </row>
    <row r="48" spans="1:8" ht="25" customHeight="1" x14ac:dyDescent="0.2">
      <c r="A48" s="144"/>
      <c r="B48" s="77"/>
      <c r="C48" s="77"/>
      <c r="D48" s="268"/>
      <c r="E48" s="271"/>
      <c r="F48" s="271"/>
      <c r="G48" s="272"/>
      <c r="H48" s="148"/>
    </row>
    <row r="49" spans="1:8" ht="25" customHeight="1" x14ac:dyDescent="0.2">
      <c r="A49" s="144"/>
      <c r="B49" s="274"/>
      <c r="C49" s="77"/>
      <c r="D49" s="268"/>
      <c r="E49" s="271"/>
      <c r="F49" s="271"/>
      <c r="G49" s="275"/>
      <c r="H49" s="148"/>
    </row>
    <row r="50" spans="1:8" ht="25" customHeight="1" x14ac:dyDescent="0.2">
      <c r="A50" s="144"/>
      <c r="B50" s="274"/>
      <c r="C50" s="77"/>
      <c r="D50" s="268"/>
      <c r="E50" s="271"/>
      <c r="F50" s="271"/>
      <c r="G50" s="275"/>
      <c r="H50" s="148"/>
    </row>
    <row r="51" spans="1:8" ht="25" customHeight="1" x14ac:dyDescent="0.2">
      <c r="A51" s="144"/>
      <c r="B51" s="77"/>
      <c r="C51" s="77"/>
      <c r="D51" s="268"/>
      <c r="E51" s="271"/>
      <c r="F51" s="271"/>
      <c r="G51" s="275"/>
      <c r="H51" s="148"/>
    </row>
    <row r="52" spans="1:8" ht="25" customHeight="1" x14ac:dyDescent="0.2">
      <c r="A52" s="144"/>
      <c r="B52" s="77"/>
      <c r="C52" s="77"/>
      <c r="D52" s="268"/>
      <c r="E52" s="271"/>
      <c r="F52" s="271"/>
      <c r="G52" s="272"/>
      <c r="H52" s="148"/>
    </row>
    <row r="53" spans="1:8" ht="25" customHeight="1" x14ac:dyDescent="0.2">
      <c r="A53" s="144"/>
      <c r="B53" s="77"/>
      <c r="C53" s="77"/>
      <c r="D53" s="268"/>
      <c r="E53" s="271"/>
      <c r="F53" s="271"/>
      <c r="G53" s="272"/>
      <c r="H53" s="148"/>
    </row>
    <row r="54" spans="1:8" ht="25" customHeight="1" x14ac:dyDescent="0.2">
      <c r="A54" s="144"/>
      <c r="B54" s="77"/>
      <c r="C54" s="77"/>
      <c r="D54" s="268"/>
      <c r="E54" s="271"/>
      <c r="F54" s="271"/>
      <c r="G54" s="272"/>
      <c r="H54" s="148"/>
    </row>
    <row r="55" spans="1:8" ht="25" customHeight="1" x14ac:dyDescent="0.2">
      <c r="A55" s="144"/>
      <c r="B55" s="77"/>
      <c r="C55" s="77"/>
      <c r="D55" s="268"/>
      <c r="E55" s="271"/>
      <c r="F55" s="271"/>
      <c r="G55" s="272"/>
      <c r="H55" s="148"/>
    </row>
    <row r="56" spans="1:8" ht="25" customHeight="1" x14ac:dyDescent="0.2">
      <c r="A56" s="144"/>
      <c r="B56" s="77"/>
      <c r="C56" s="77"/>
      <c r="D56" s="268"/>
      <c r="E56" s="271"/>
      <c r="F56" s="271"/>
      <c r="G56" s="272"/>
      <c r="H56" s="148"/>
    </row>
    <row r="57" spans="1:8" ht="25" customHeight="1" x14ac:dyDescent="0.2">
      <c r="A57" s="144"/>
      <c r="B57" s="77"/>
      <c r="C57" s="77"/>
      <c r="D57" s="268"/>
      <c r="E57" s="271"/>
      <c r="F57" s="271"/>
      <c r="G57" s="272"/>
      <c r="H57" s="148"/>
    </row>
    <row r="58" spans="1:8" ht="25" customHeight="1" x14ac:dyDescent="0.2">
      <c r="A58" s="144"/>
      <c r="B58" s="77"/>
      <c r="C58" s="77"/>
      <c r="D58" s="268"/>
      <c r="E58" s="271"/>
      <c r="F58" s="271"/>
      <c r="G58" s="272"/>
      <c r="H58" s="148"/>
    </row>
    <row r="59" spans="1:8" ht="25" customHeight="1" x14ac:dyDescent="0.2">
      <c r="A59" s="144"/>
      <c r="B59" s="77"/>
      <c r="C59" s="77"/>
      <c r="D59" s="268"/>
      <c r="E59" s="271"/>
      <c r="F59" s="271"/>
      <c r="G59" s="272"/>
      <c r="H59" s="148"/>
    </row>
    <row r="60" spans="1:8" ht="25" customHeight="1" x14ac:dyDescent="0.2">
      <c r="A60" s="144"/>
      <c r="B60" s="77"/>
      <c r="C60" s="77"/>
      <c r="D60" s="268"/>
      <c r="E60" s="271"/>
      <c r="F60" s="271"/>
      <c r="G60" s="272"/>
      <c r="H60" s="148"/>
    </row>
    <row r="61" spans="1:8" ht="25" customHeight="1" x14ac:dyDescent="0.2">
      <c r="A61" s="144"/>
      <c r="B61" s="77"/>
      <c r="C61" s="77"/>
      <c r="D61" s="268"/>
      <c r="E61" s="271"/>
      <c r="F61" s="271"/>
      <c r="G61" s="272"/>
      <c r="H61" s="148"/>
    </row>
    <row r="62" spans="1:8" ht="25" customHeight="1" x14ac:dyDescent="0.2">
      <c r="A62" s="144"/>
      <c r="B62" s="77"/>
      <c r="C62" s="77"/>
      <c r="D62" s="268"/>
      <c r="E62" s="271"/>
      <c r="F62" s="271"/>
      <c r="G62" s="272"/>
      <c r="H62" s="148"/>
    </row>
    <row r="63" spans="1:8" ht="25" customHeight="1" x14ac:dyDescent="0.2">
      <c r="A63" s="144"/>
      <c r="B63" s="77"/>
      <c r="C63" s="77"/>
      <c r="D63" s="268"/>
      <c r="E63" s="271"/>
      <c r="F63" s="271"/>
      <c r="G63" s="272"/>
      <c r="H63" s="149"/>
    </row>
    <row r="64" spans="1:8" ht="25" customHeight="1" x14ac:dyDescent="0.2">
      <c r="A64" s="144"/>
      <c r="B64" s="77"/>
      <c r="C64" s="77"/>
      <c r="D64" s="268"/>
      <c r="E64" s="271"/>
      <c r="F64" s="271"/>
      <c r="G64" s="272"/>
      <c r="H64" s="149"/>
    </row>
    <row r="65" spans="1:8" ht="25" customHeight="1" x14ac:dyDescent="0.2">
      <c r="A65" s="144"/>
      <c r="B65" s="77"/>
      <c r="C65" s="77"/>
      <c r="D65" s="277"/>
      <c r="E65" s="271"/>
      <c r="F65" s="271"/>
      <c r="G65" s="272"/>
      <c r="H65" s="149"/>
    </row>
    <row r="66" spans="1:8" ht="25" customHeight="1" x14ac:dyDescent="0.2">
      <c r="A66" s="144"/>
      <c r="B66" s="77"/>
      <c r="C66" s="77"/>
      <c r="D66" s="277"/>
      <c r="E66" s="271"/>
      <c r="F66" s="271"/>
      <c r="G66" s="272"/>
      <c r="H66" s="149"/>
    </row>
    <row r="67" spans="1:8" ht="25" customHeight="1" thickBot="1" x14ac:dyDescent="0.25">
      <c r="A67" s="278"/>
      <c r="B67" s="279"/>
      <c r="C67" s="279"/>
      <c r="D67" s="280"/>
      <c r="E67" s="281"/>
      <c r="F67" s="281"/>
      <c r="G67" s="282"/>
      <c r="H67" s="150"/>
    </row>
  </sheetData>
  <sheetProtection algorithmName="SHA-512" hashValue="wVo1lklAlJMXWe8L1ExwbdWBMMDl+zjxvgBP6d8R1Ph3xuUF/iyLs3sPgLXX7cbztyJ2dCP5jcjqTqyT/YsVdw==" saltValue="tdygB3U8dXNGlrivyeJzhw==" spinCount="100000" sheet="1" objects="1" scenarios="1"/>
  <sortState xmlns:xlrd2="http://schemas.microsoft.com/office/spreadsheetml/2017/richdata2" ref="A3:G63">
    <sortCondition ref="A3:A63"/>
  </sortState>
  <pageMargins left="0.7" right="0.7" top="0.75" bottom="0.75" header="0.3" footer="0.3"/>
  <pageSetup scale="38" orientation="landscape" horizontalDpi="0" verticalDpi="0" copies="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2C1AF-19EE-114D-95DE-0445694BA8B5}">
  <sheetPr codeName="Sheet4">
    <pageSetUpPr fitToPage="1"/>
  </sheetPr>
  <dimension ref="A1:D58"/>
  <sheetViews>
    <sheetView workbookViewId="0">
      <selection activeCell="A13" sqref="A13"/>
    </sheetView>
  </sheetViews>
  <sheetFormatPr baseColWidth="10" defaultColWidth="10.83203125" defaultRowHeight="16" x14ac:dyDescent="0.2"/>
  <cols>
    <col min="1" max="1" width="14.1640625" style="57" bestFit="1" customWidth="1"/>
    <col min="2" max="2" width="52.83203125" style="57" bestFit="1" customWidth="1"/>
    <col min="3" max="3" width="49.6640625" style="57" bestFit="1" customWidth="1"/>
    <col min="4" max="4" width="68.1640625" style="57" customWidth="1"/>
    <col min="5" max="16384" width="10.83203125" style="57"/>
  </cols>
  <sheetData>
    <row r="1" spans="1:4" s="56" customFormat="1" ht="17" thickBot="1" x14ac:dyDescent="0.25"/>
    <row r="2" spans="1:4" ht="41" customHeight="1" thickBot="1" x14ac:dyDescent="0.25">
      <c r="A2" s="146" t="s">
        <v>47</v>
      </c>
      <c r="B2" s="147" t="s">
        <v>48</v>
      </c>
      <c r="C2" s="147" t="s">
        <v>49</v>
      </c>
      <c r="D2" s="153" t="s">
        <v>93</v>
      </c>
    </row>
    <row r="3" spans="1:4" ht="85" x14ac:dyDescent="0.2">
      <c r="A3" s="154" t="s">
        <v>50</v>
      </c>
      <c r="B3" s="155" t="s">
        <v>104</v>
      </c>
      <c r="C3" s="155" t="s">
        <v>275</v>
      </c>
      <c r="D3" s="145" t="s">
        <v>51</v>
      </c>
    </row>
    <row r="4" spans="1:4" ht="68" x14ac:dyDescent="0.2">
      <c r="A4" s="154" t="s">
        <v>52</v>
      </c>
      <c r="B4" s="156" t="s">
        <v>105</v>
      </c>
      <c r="C4" s="155" t="s">
        <v>274</v>
      </c>
      <c r="D4" s="145" t="s">
        <v>53</v>
      </c>
    </row>
    <row r="5" spans="1:4" ht="25" customHeight="1" x14ac:dyDescent="0.2">
      <c r="A5" s="154" t="s">
        <v>69</v>
      </c>
      <c r="B5" s="155" t="s">
        <v>273</v>
      </c>
      <c r="C5" s="155" t="s">
        <v>107</v>
      </c>
      <c r="D5" s="145"/>
    </row>
    <row r="6" spans="1:4" ht="25" customHeight="1" thickBot="1" x14ac:dyDescent="0.25">
      <c r="A6" s="159" t="s">
        <v>65</v>
      </c>
      <c r="B6" s="163" t="s">
        <v>67</v>
      </c>
      <c r="C6" s="163" t="s">
        <v>279</v>
      </c>
      <c r="D6" s="162"/>
    </row>
    <row r="7" spans="1:4" ht="25" customHeight="1" x14ac:dyDescent="0.2">
      <c r="A7" s="266" t="s">
        <v>240</v>
      </c>
      <c r="B7" s="267" t="s">
        <v>253</v>
      </c>
      <c r="C7" s="267" t="s">
        <v>265</v>
      </c>
      <c r="D7" s="152"/>
    </row>
    <row r="8" spans="1:4" ht="25" customHeight="1" x14ac:dyDescent="0.2">
      <c r="A8" s="157" t="s">
        <v>145</v>
      </c>
      <c r="B8" s="160" t="s">
        <v>133</v>
      </c>
      <c r="C8" s="158" t="s">
        <v>134</v>
      </c>
      <c r="D8" s="152"/>
    </row>
    <row r="9" spans="1:4" ht="25" customHeight="1" x14ac:dyDescent="0.2">
      <c r="A9" s="157" t="s">
        <v>144</v>
      </c>
      <c r="B9" s="160" t="s">
        <v>131</v>
      </c>
      <c r="C9" s="158" t="s">
        <v>132</v>
      </c>
      <c r="D9" s="152"/>
    </row>
    <row r="10" spans="1:4" ht="25" customHeight="1" x14ac:dyDescent="0.2">
      <c r="A10" s="144" t="s">
        <v>151</v>
      </c>
      <c r="B10" s="77" t="s">
        <v>150</v>
      </c>
      <c r="C10" s="77" t="s">
        <v>124</v>
      </c>
      <c r="D10" s="152" t="s">
        <v>154</v>
      </c>
    </row>
    <row r="11" spans="1:4" ht="25" customHeight="1" x14ac:dyDescent="0.2">
      <c r="A11" s="157" t="s">
        <v>143</v>
      </c>
      <c r="B11" s="160" t="s">
        <v>129</v>
      </c>
      <c r="C11" s="158" t="s">
        <v>130</v>
      </c>
      <c r="D11" s="152"/>
    </row>
    <row r="12" spans="1:4" ht="25" customHeight="1" x14ac:dyDescent="0.2">
      <c r="A12" s="144" t="s">
        <v>241</v>
      </c>
      <c r="B12" s="77" t="s">
        <v>254</v>
      </c>
      <c r="C12" s="77" t="s">
        <v>266</v>
      </c>
      <c r="D12" s="152"/>
    </row>
    <row r="13" spans="1:4" ht="25" customHeight="1" x14ac:dyDescent="0.2">
      <c r="A13" s="270" t="s">
        <v>235</v>
      </c>
      <c r="B13" s="77" t="s">
        <v>251</v>
      </c>
      <c r="C13" s="77" t="s">
        <v>263</v>
      </c>
      <c r="D13" s="152"/>
    </row>
    <row r="14" spans="1:4" ht="25" customHeight="1" x14ac:dyDescent="0.2">
      <c r="A14" s="144" t="s">
        <v>276</v>
      </c>
      <c r="B14" s="77" t="s">
        <v>277</v>
      </c>
      <c r="C14" s="77" t="s">
        <v>278</v>
      </c>
      <c r="D14" s="152"/>
    </row>
    <row r="15" spans="1:4" ht="25" customHeight="1" x14ac:dyDescent="0.2">
      <c r="A15" s="144" t="s">
        <v>54</v>
      </c>
      <c r="B15" s="77" t="s">
        <v>271</v>
      </c>
      <c r="C15" s="77" t="s">
        <v>272</v>
      </c>
      <c r="D15" s="152"/>
    </row>
    <row r="16" spans="1:4" ht="25" customHeight="1" x14ac:dyDescent="0.2">
      <c r="A16" s="144" t="s">
        <v>280</v>
      </c>
      <c r="B16" s="77" t="s">
        <v>281</v>
      </c>
      <c r="C16" s="77" t="s">
        <v>282</v>
      </c>
      <c r="D16" s="152"/>
    </row>
    <row r="17" spans="1:4" ht="25" customHeight="1" x14ac:dyDescent="0.2">
      <c r="A17" s="144" t="s">
        <v>236</v>
      </c>
      <c r="B17" s="77" t="s">
        <v>252</v>
      </c>
      <c r="C17" s="77" t="s">
        <v>264</v>
      </c>
      <c r="D17" s="152"/>
    </row>
    <row r="18" spans="1:4" ht="25" customHeight="1" x14ac:dyDescent="0.2">
      <c r="A18" s="154" t="s">
        <v>112</v>
      </c>
      <c r="B18" s="156" t="s">
        <v>148</v>
      </c>
      <c r="C18" s="156" t="s">
        <v>149</v>
      </c>
      <c r="D18" s="152"/>
    </row>
    <row r="19" spans="1:4" ht="25" customHeight="1" x14ac:dyDescent="0.2">
      <c r="A19" s="157" t="s">
        <v>268</v>
      </c>
      <c r="B19" s="160" t="s">
        <v>269</v>
      </c>
      <c r="C19" s="158" t="s">
        <v>270</v>
      </c>
      <c r="D19" s="152"/>
    </row>
    <row r="20" spans="1:4" ht="25" customHeight="1" x14ac:dyDescent="0.2">
      <c r="A20" s="157" t="s">
        <v>168</v>
      </c>
      <c r="B20" s="160" t="s">
        <v>195</v>
      </c>
      <c r="C20" s="158" t="s">
        <v>211</v>
      </c>
      <c r="D20" s="152"/>
    </row>
    <row r="21" spans="1:4" ht="25" customHeight="1" x14ac:dyDescent="0.2">
      <c r="A21" s="157" t="s">
        <v>169</v>
      </c>
      <c r="B21" s="160" t="s">
        <v>196</v>
      </c>
      <c r="C21" s="158" t="s">
        <v>212</v>
      </c>
      <c r="D21" s="152"/>
    </row>
    <row r="22" spans="1:4" ht="25" customHeight="1" x14ac:dyDescent="0.2">
      <c r="A22" s="157" t="s">
        <v>170</v>
      </c>
      <c r="B22" s="160" t="s">
        <v>208</v>
      </c>
      <c r="C22" s="158" t="s">
        <v>213</v>
      </c>
      <c r="D22" s="152"/>
    </row>
    <row r="23" spans="1:4" ht="25" customHeight="1" x14ac:dyDescent="0.2">
      <c r="A23" s="157" t="s">
        <v>172</v>
      </c>
      <c r="B23" s="160" t="s">
        <v>197</v>
      </c>
      <c r="C23" s="158" t="s">
        <v>215</v>
      </c>
      <c r="D23" s="152"/>
    </row>
    <row r="24" spans="1:4" ht="25" customHeight="1" x14ac:dyDescent="0.2">
      <c r="A24" s="157" t="s">
        <v>174</v>
      </c>
      <c r="B24" s="160" t="s">
        <v>205</v>
      </c>
      <c r="C24" s="158" t="s">
        <v>217</v>
      </c>
      <c r="D24" s="152"/>
    </row>
    <row r="25" spans="1:4" ht="25" customHeight="1" x14ac:dyDescent="0.2">
      <c r="A25" s="157" t="s">
        <v>177</v>
      </c>
      <c r="B25" s="160" t="s">
        <v>200</v>
      </c>
      <c r="C25" s="158" t="s">
        <v>219</v>
      </c>
      <c r="D25" s="152"/>
    </row>
    <row r="26" spans="1:4" ht="25" customHeight="1" x14ac:dyDescent="0.2">
      <c r="A26" s="157" t="s">
        <v>178</v>
      </c>
      <c r="B26" s="160" t="s">
        <v>201</v>
      </c>
      <c r="C26" s="158" t="s">
        <v>220</v>
      </c>
      <c r="D26" s="152"/>
    </row>
    <row r="27" spans="1:4" ht="25" customHeight="1" x14ac:dyDescent="0.2">
      <c r="A27" s="157" t="s">
        <v>179</v>
      </c>
      <c r="B27" s="160" t="s">
        <v>209</v>
      </c>
      <c r="C27" s="158" t="s">
        <v>221</v>
      </c>
      <c r="D27" s="152"/>
    </row>
    <row r="28" spans="1:4" ht="25" customHeight="1" x14ac:dyDescent="0.2">
      <c r="A28" s="157"/>
      <c r="B28" s="160"/>
      <c r="C28" s="158"/>
      <c r="D28" s="152"/>
    </row>
    <row r="29" spans="1:4" ht="25" customHeight="1" x14ac:dyDescent="0.2">
      <c r="A29" s="157"/>
      <c r="B29" s="160"/>
      <c r="C29" s="158"/>
      <c r="D29" s="152"/>
    </row>
    <row r="30" spans="1:4" ht="25" customHeight="1" x14ac:dyDescent="0.2">
      <c r="A30" s="144"/>
      <c r="B30" s="77"/>
      <c r="C30" s="77"/>
      <c r="D30" s="152"/>
    </row>
    <row r="31" spans="1:4" ht="25" customHeight="1" x14ac:dyDescent="0.2">
      <c r="A31" s="144"/>
      <c r="B31" s="77"/>
      <c r="C31" s="77"/>
      <c r="D31" s="152"/>
    </row>
    <row r="32" spans="1:4" ht="25" customHeight="1" x14ac:dyDescent="0.2">
      <c r="A32" s="144"/>
      <c r="B32" s="77"/>
      <c r="C32" s="77"/>
      <c r="D32" s="152"/>
    </row>
    <row r="33" spans="1:4" ht="25" customHeight="1" x14ac:dyDescent="0.2">
      <c r="A33" s="144"/>
      <c r="B33" s="77"/>
      <c r="C33" s="77"/>
      <c r="D33" s="152"/>
    </row>
    <row r="34" spans="1:4" ht="25" customHeight="1" x14ac:dyDescent="0.2">
      <c r="A34" s="144"/>
      <c r="B34" s="77"/>
      <c r="C34" s="77"/>
      <c r="D34" s="152"/>
    </row>
    <row r="35" spans="1:4" ht="25" customHeight="1" x14ac:dyDescent="0.2">
      <c r="A35" s="157"/>
      <c r="B35" s="160"/>
      <c r="C35" s="158"/>
      <c r="D35" s="152"/>
    </row>
    <row r="36" spans="1:4" ht="25" customHeight="1" x14ac:dyDescent="0.2">
      <c r="A36" s="157"/>
      <c r="B36" s="160"/>
      <c r="C36" s="158"/>
      <c r="D36" s="152"/>
    </row>
    <row r="37" spans="1:4" ht="25" customHeight="1" x14ac:dyDescent="0.2">
      <c r="A37" s="157"/>
      <c r="B37" s="160"/>
      <c r="C37" s="158"/>
      <c r="D37" s="152"/>
    </row>
    <row r="38" spans="1:4" ht="25" customHeight="1" x14ac:dyDescent="0.2">
      <c r="A38" s="157"/>
      <c r="B38" s="160"/>
      <c r="C38" s="158"/>
      <c r="D38" s="152"/>
    </row>
    <row r="39" spans="1:4" ht="25" customHeight="1" x14ac:dyDescent="0.2">
      <c r="A39" s="157"/>
      <c r="B39" s="160"/>
      <c r="C39" s="158"/>
      <c r="D39" s="152"/>
    </row>
    <row r="40" spans="1:4" ht="25" customHeight="1" x14ac:dyDescent="0.2">
      <c r="A40" s="157"/>
      <c r="B40" s="160"/>
      <c r="C40" s="158"/>
      <c r="D40" s="152"/>
    </row>
    <row r="41" spans="1:4" ht="25" customHeight="1" x14ac:dyDescent="0.2">
      <c r="A41" s="157"/>
      <c r="B41" s="160"/>
      <c r="C41" s="158"/>
      <c r="D41" s="152"/>
    </row>
    <row r="42" spans="1:4" ht="25" customHeight="1" x14ac:dyDescent="0.2">
      <c r="A42" s="157"/>
      <c r="B42" s="160"/>
      <c r="C42" s="158"/>
      <c r="D42" s="152"/>
    </row>
    <row r="43" spans="1:4" ht="25" customHeight="1" x14ac:dyDescent="0.2">
      <c r="A43" s="157"/>
      <c r="B43" s="160"/>
      <c r="C43" s="158"/>
      <c r="D43" s="152"/>
    </row>
    <row r="44" spans="1:4" ht="25" customHeight="1" x14ac:dyDescent="0.2">
      <c r="A44" s="157"/>
      <c r="B44" s="160"/>
      <c r="C44" s="158"/>
      <c r="D44" s="152"/>
    </row>
    <row r="45" spans="1:4" ht="25" customHeight="1" x14ac:dyDescent="0.2">
      <c r="A45" s="154"/>
      <c r="B45" s="155"/>
      <c r="C45" s="155"/>
      <c r="D45" s="145"/>
    </row>
    <row r="46" spans="1:4" ht="25" customHeight="1" x14ac:dyDescent="0.2">
      <c r="A46" s="161"/>
      <c r="B46" s="118"/>
      <c r="C46" s="118"/>
      <c r="D46" s="152"/>
    </row>
    <row r="47" spans="1:4" ht="25" customHeight="1" x14ac:dyDescent="0.2">
      <c r="A47" s="144"/>
      <c r="B47" s="77"/>
      <c r="C47" s="77"/>
      <c r="D47" s="152"/>
    </row>
    <row r="48" spans="1:4" ht="25" customHeight="1" x14ac:dyDescent="0.2">
      <c r="A48" s="154"/>
      <c r="B48" s="158"/>
      <c r="C48" s="158"/>
      <c r="D48" s="145"/>
    </row>
    <row r="49" spans="1:4" s="58" customFormat="1" ht="25" customHeight="1" x14ac:dyDescent="0.2">
      <c r="A49" s="154"/>
      <c r="B49" s="158"/>
      <c r="C49" s="158"/>
      <c r="D49" s="145"/>
    </row>
    <row r="50" spans="1:4" s="58" customFormat="1" ht="25" customHeight="1" x14ac:dyDescent="0.2">
      <c r="A50" s="157"/>
      <c r="B50" s="158"/>
      <c r="C50" s="158"/>
      <c r="D50" s="145"/>
    </row>
    <row r="51" spans="1:4" s="58" customFormat="1" ht="25" customHeight="1" x14ac:dyDescent="0.2">
      <c r="A51" s="157"/>
      <c r="B51" s="158"/>
      <c r="C51" s="158"/>
      <c r="D51" s="145"/>
    </row>
    <row r="52" spans="1:4" s="58" customFormat="1" ht="25" customHeight="1" x14ac:dyDescent="0.2">
      <c r="A52" s="154"/>
      <c r="B52" s="156"/>
      <c r="C52" s="156"/>
      <c r="D52" s="145"/>
    </row>
    <row r="53" spans="1:4" ht="25" customHeight="1" x14ac:dyDescent="0.2">
      <c r="A53" s="154"/>
      <c r="B53" s="155"/>
      <c r="C53" s="155"/>
      <c r="D53" s="145"/>
    </row>
    <row r="54" spans="1:4" ht="25" customHeight="1" x14ac:dyDescent="0.2">
      <c r="A54" s="154"/>
      <c r="B54" s="156"/>
      <c r="C54" s="156"/>
      <c r="D54" s="145"/>
    </row>
    <row r="55" spans="1:4" s="58" customFormat="1" ht="25" customHeight="1" x14ac:dyDescent="0.2">
      <c r="A55" s="154"/>
      <c r="B55" s="156"/>
      <c r="C55" s="156"/>
      <c r="D55" s="145"/>
    </row>
    <row r="56" spans="1:4" s="58" customFormat="1" ht="25" customHeight="1" x14ac:dyDescent="0.2">
      <c r="A56" s="157"/>
      <c r="B56" s="158"/>
      <c r="C56" s="158"/>
      <c r="D56" s="145"/>
    </row>
    <row r="57" spans="1:4" s="58" customFormat="1" ht="25" customHeight="1" x14ac:dyDescent="0.2">
      <c r="A57" s="154"/>
      <c r="B57" s="158"/>
      <c r="C57" s="158"/>
      <c r="D57" s="145"/>
    </row>
    <row r="58" spans="1:4" s="58" customFormat="1" ht="25" customHeight="1" thickBot="1" x14ac:dyDescent="0.25">
      <c r="A58" s="159"/>
      <c r="B58" s="163"/>
      <c r="C58" s="163"/>
      <c r="D58" s="162"/>
    </row>
  </sheetData>
  <sheetProtection algorithmName="SHA-512" hashValue="4maCDqcDFYLcrO+Q6drigrwfO1bJa2MoGbTzrcUQjLpgaiYUfHOja7cXoyHhAH8z6Y+JI1ALkwhtMyGycURhuw==" saltValue="dzMMRiA3OnkAupFo2rANfA==" spinCount="100000" sheet="1" objects="1" scenarios="1"/>
  <sortState xmlns:xlrd2="http://schemas.microsoft.com/office/spreadsheetml/2017/richdata2" ref="A7:D34">
    <sortCondition ref="A7:A34"/>
  </sortState>
  <pageMargins left="0.7" right="0.7" top="0.75" bottom="0.75" header="0.3" footer="0.3"/>
  <pageSetup scale="55" orientation="landscape" horizontalDpi="0" verticalDpi="0" copies="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84DE-21C9-D24D-BF6E-8689E2091D98}">
  <sheetPr codeName="Sheet5"/>
  <dimension ref="A1:G33"/>
  <sheetViews>
    <sheetView workbookViewId="0"/>
  </sheetViews>
  <sheetFormatPr baseColWidth="10" defaultColWidth="11" defaultRowHeight="16" x14ac:dyDescent="0.2"/>
  <cols>
    <col min="1" max="1" width="123.6640625" bestFit="1" customWidth="1"/>
    <col min="2" max="2" width="35.83203125" bestFit="1" customWidth="1"/>
    <col min="3" max="3" width="24.33203125" customWidth="1"/>
    <col min="5" max="5" width="65.1640625" customWidth="1"/>
    <col min="6" max="6" width="19.6640625" customWidth="1"/>
    <col min="7" max="7" width="32" customWidth="1"/>
  </cols>
  <sheetData>
    <row r="1" spans="1:7" x14ac:dyDescent="0.2">
      <c r="A1" s="1" t="s">
        <v>12</v>
      </c>
    </row>
    <row r="2" spans="1:7" ht="19" x14ac:dyDescent="0.25">
      <c r="A2" s="2" t="s">
        <v>13</v>
      </c>
      <c r="B2" s="3"/>
      <c r="C2" s="3"/>
      <c r="D2" s="3"/>
      <c r="E2" s="3"/>
      <c r="F2" s="3"/>
      <c r="G2" s="3"/>
    </row>
    <row r="3" spans="1:7" x14ac:dyDescent="0.2">
      <c r="A3" s="345" t="s">
        <v>14</v>
      </c>
      <c r="B3" s="345"/>
      <c r="C3" s="345"/>
      <c r="E3" s="345" t="s">
        <v>15</v>
      </c>
      <c r="F3" s="345"/>
      <c r="G3" s="345"/>
    </row>
    <row r="4" spans="1:7" x14ac:dyDescent="0.2">
      <c r="A4" s="4" t="s">
        <v>16</v>
      </c>
      <c r="B4" s="5" t="s">
        <v>17</v>
      </c>
      <c r="C4" s="6" t="s">
        <v>18</v>
      </c>
      <c r="E4" s="4" t="s">
        <v>19</v>
      </c>
      <c r="F4" s="7" t="s">
        <v>17</v>
      </c>
      <c r="G4" s="8" t="s">
        <v>18</v>
      </c>
    </row>
    <row r="5" spans="1:7" x14ac:dyDescent="0.2">
      <c r="A5" s="9"/>
      <c r="B5" s="10">
        <v>0</v>
      </c>
      <c r="C5" s="11">
        <v>0</v>
      </c>
      <c r="E5" s="9"/>
      <c r="F5" s="10">
        <v>0</v>
      </c>
      <c r="G5" s="11">
        <v>0</v>
      </c>
    </row>
    <row r="6" spans="1:7" x14ac:dyDescent="0.2">
      <c r="A6" s="9"/>
      <c r="B6" s="10">
        <v>0</v>
      </c>
      <c r="C6" s="11">
        <v>0</v>
      </c>
      <c r="E6" s="9"/>
      <c r="F6" s="10">
        <v>0</v>
      </c>
      <c r="G6" s="11">
        <v>0</v>
      </c>
    </row>
    <row r="7" spans="1:7" x14ac:dyDescent="0.2">
      <c r="A7" s="9"/>
      <c r="B7" s="10">
        <v>0</v>
      </c>
      <c r="C7" s="11">
        <v>0</v>
      </c>
      <c r="E7" s="9"/>
      <c r="F7" s="10">
        <v>0</v>
      </c>
      <c r="G7" s="11">
        <v>0</v>
      </c>
    </row>
    <row r="8" spans="1:7" x14ac:dyDescent="0.2">
      <c r="A8" s="12"/>
      <c r="B8" s="13">
        <v>0</v>
      </c>
      <c r="C8" s="14">
        <v>0</v>
      </c>
      <c r="E8" s="12"/>
      <c r="F8" s="13">
        <v>0</v>
      </c>
      <c r="G8" s="14">
        <v>0</v>
      </c>
    </row>
    <row r="10" spans="1:7" ht="20" thickBot="1" x14ac:dyDescent="0.3">
      <c r="A10" s="2" t="s">
        <v>20</v>
      </c>
      <c r="B10" s="2"/>
      <c r="C10" s="3"/>
      <c r="D10" s="3"/>
      <c r="E10" s="3"/>
      <c r="F10" s="3"/>
      <c r="G10" s="3"/>
    </row>
    <row r="11" spans="1:7" ht="18" thickTop="1" thickBot="1" x14ac:dyDescent="0.25">
      <c r="A11" s="15" t="s">
        <v>21</v>
      </c>
      <c r="B11" s="16"/>
      <c r="C11" s="17"/>
      <c r="D11" s="17"/>
      <c r="E11" s="18"/>
    </row>
    <row r="12" spans="1:7" ht="33" thickTop="1" x14ac:dyDescent="0.2">
      <c r="A12" s="19"/>
      <c r="B12" s="20" t="s">
        <v>22</v>
      </c>
      <c r="C12" s="21" t="s">
        <v>23</v>
      </c>
      <c r="D12" s="22" t="s">
        <v>24</v>
      </c>
      <c r="E12" s="23" t="s">
        <v>25</v>
      </c>
    </row>
    <row r="13" spans="1:7" x14ac:dyDescent="0.2">
      <c r="A13" s="338" t="s">
        <v>26</v>
      </c>
      <c r="B13" s="346"/>
      <c r="C13" s="24">
        <v>0</v>
      </c>
      <c r="D13" s="24">
        <v>0</v>
      </c>
      <c r="E13" s="25">
        <v>0</v>
      </c>
    </row>
    <row r="14" spans="1:7" x14ac:dyDescent="0.2">
      <c r="A14" s="338" t="s">
        <v>27</v>
      </c>
      <c r="B14" s="346"/>
      <c r="C14" s="24">
        <v>0</v>
      </c>
      <c r="D14" s="24">
        <v>0</v>
      </c>
      <c r="E14" s="25">
        <v>0</v>
      </c>
    </row>
    <row r="15" spans="1:7" x14ac:dyDescent="0.2">
      <c r="A15" s="338" t="s">
        <v>28</v>
      </c>
      <c r="B15" s="346"/>
      <c r="C15" s="26">
        <v>0</v>
      </c>
      <c r="D15" s="24">
        <v>0</v>
      </c>
      <c r="E15" s="25">
        <v>0</v>
      </c>
    </row>
    <row r="16" spans="1:7" x14ac:dyDescent="0.2">
      <c r="A16" s="27"/>
      <c r="B16" s="28" t="s">
        <v>29</v>
      </c>
      <c r="C16" s="29">
        <f>SUM(C13:C15)</f>
        <v>0</v>
      </c>
      <c r="D16" s="29">
        <f>SUM(D13:D15)</f>
        <v>0</v>
      </c>
      <c r="E16" s="30" t="s">
        <v>30</v>
      </c>
    </row>
    <row r="17" spans="1:5" ht="17" thickBot="1" x14ac:dyDescent="0.25">
      <c r="A17" s="19"/>
      <c r="B17" s="31"/>
      <c r="C17" s="32"/>
      <c r="D17" s="33"/>
      <c r="E17" s="34"/>
    </row>
    <row r="18" spans="1:5" ht="18" thickTop="1" thickBot="1" x14ac:dyDescent="0.25">
      <c r="A18" s="35" t="s">
        <v>31</v>
      </c>
      <c r="B18" s="36" t="s">
        <v>32</v>
      </c>
      <c r="C18" s="16"/>
      <c r="D18" s="37" t="s">
        <v>33</v>
      </c>
      <c r="E18" s="38" t="s">
        <v>34</v>
      </c>
    </row>
    <row r="19" spans="1:5" ht="17" thickTop="1" x14ac:dyDescent="0.2">
      <c r="A19" s="338" t="s">
        <v>35</v>
      </c>
      <c r="B19" s="339"/>
      <c r="C19" s="339"/>
      <c r="D19" s="39"/>
      <c r="E19" s="40"/>
    </row>
    <row r="20" spans="1:5" x14ac:dyDescent="0.2">
      <c r="A20" s="338" t="s">
        <v>36</v>
      </c>
      <c r="B20" s="339"/>
      <c r="C20" s="339"/>
      <c r="D20" s="39"/>
      <c r="E20" s="40"/>
    </row>
    <row r="21" spans="1:5" x14ac:dyDescent="0.2">
      <c r="A21" s="338" t="s">
        <v>37</v>
      </c>
      <c r="B21" s="339"/>
      <c r="C21" s="339"/>
      <c r="D21" s="340"/>
      <c r="E21" s="341"/>
    </row>
    <row r="22" spans="1:5" ht="17" thickBot="1" x14ac:dyDescent="0.25">
      <c r="A22" s="41"/>
      <c r="B22" s="42"/>
      <c r="C22" s="42"/>
      <c r="D22" s="42"/>
      <c r="E22" s="43"/>
    </row>
    <row r="23" spans="1:5" ht="18" thickTop="1" thickBot="1" x14ac:dyDescent="0.25">
      <c r="A23" s="35" t="s">
        <v>38</v>
      </c>
      <c r="B23" s="16"/>
      <c r="C23" s="16"/>
      <c r="D23" s="16"/>
      <c r="E23" s="44"/>
    </row>
    <row r="24" spans="1:5" ht="17" thickTop="1" x14ac:dyDescent="0.2">
      <c r="A24" s="335" t="s">
        <v>39</v>
      </c>
      <c r="B24" s="336"/>
      <c r="C24" s="336"/>
      <c r="D24" s="337"/>
      <c r="E24" s="45"/>
    </row>
    <row r="25" spans="1:5" x14ac:dyDescent="0.2">
      <c r="A25" s="335" t="s">
        <v>40</v>
      </c>
      <c r="B25" s="336"/>
      <c r="C25" s="336"/>
      <c r="D25" s="337"/>
      <c r="E25" s="46"/>
    </row>
    <row r="26" spans="1:5" x14ac:dyDescent="0.2">
      <c r="A26" s="47"/>
      <c r="B26" s="48"/>
      <c r="C26" s="48"/>
      <c r="D26" s="28" t="s">
        <v>41</v>
      </c>
      <c r="E26" s="49"/>
    </row>
    <row r="27" spans="1:5" ht="17" thickBot="1" x14ac:dyDescent="0.25">
      <c r="A27" s="50"/>
      <c r="B27" s="51"/>
      <c r="C27" s="51"/>
      <c r="D27" s="51"/>
      <c r="E27" s="43"/>
    </row>
    <row r="28" spans="1:5" ht="18" thickTop="1" thickBot="1" x14ac:dyDescent="0.25">
      <c r="A28" s="15" t="s">
        <v>42</v>
      </c>
      <c r="B28" s="52"/>
      <c r="C28" s="52"/>
      <c r="D28" s="52"/>
      <c r="E28" s="53"/>
    </row>
    <row r="29" spans="1:5" ht="17" thickTop="1" x14ac:dyDescent="0.2">
      <c r="A29" s="342" t="s">
        <v>43</v>
      </c>
      <c r="B29" s="343"/>
      <c r="C29" s="343"/>
      <c r="D29" s="343"/>
      <c r="E29" s="344"/>
    </row>
    <row r="30" spans="1:5" x14ac:dyDescent="0.2">
      <c r="A30" s="50"/>
      <c r="B30" s="28"/>
      <c r="C30" s="28"/>
      <c r="D30" s="48"/>
      <c r="E30" s="54" t="s">
        <v>44</v>
      </c>
    </row>
    <row r="31" spans="1:5" x14ac:dyDescent="0.2">
      <c r="A31" s="335" t="s">
        <v>45</v>
      </c>
      <c r="B31" s="336"/>
      <c r="C31" s="336"/>
      <c r="D31" s="337"/>
      <c r="E31" s="45"/>
    </row>
    <row r="32" spans="1:5" x14ac:dyDescent="0.2">
      <c r="A32" s="335" t="s">
        <v>46</v>
      </c>
      <c r="B32" s="336"/>
      <c r="C32" s="336"/>
      <c r="D32" s="337"/>
      <c r="E32" s="45"/>
    </row>
    <row r="33" spans="1:5" ht="17" thickBot="1" x14ac:dyDescent="0.25">
      <c r="A33" s="55"/>
      <c r="B33" s="51"/>
      <c r="C33" s="51"/>
      <c r="D33" s="51"/>
      <c r="E33" s="34"/>
    </row>
  </sheetData>
  <mergeCells count="14">
    <mergeCell ref="A19:C19"/>
    <mergeCell ref="A3:C3"/>
    <mergeCell ref="E3:G3"/>
    <mergeCell ref="A13:B13"/>
    <mergeCell ref="A14:B14"/>
    <mergeCell ref="A15:B15"/>
    <mergeCell ref="A31:D31"/>
    <mergeCell ref="A32:D32"/>
    <mergeCell ref="A20:C20"/>
    <mergeCell ref="A21:C21"/>
    <mergeCell ref="D21:E21"/>
    <mergeCell ref="A24:D24"/>
    <mergeCell ref="A25:D25"/>
    <mergeCell ref="A29:E29"/>
  </mergeCells>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1af792-239a-46ff-a1be-669de72613ab">
      <Terms xmlns="http://schemas.microsoft.com/office/infopath/2007/PartnerControls"/>
    </lcf76f155ced4ddcb4097134ff3c332f>
    <TaxCatchAll xmlns="584991d5-9d4f-4ca6-8047-a4fcafaf4c6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67BF9D9EF6D44BB1D2F0077FCED910" ma:contentTypeVersion="18" ma:contentTypeDescription="Create a new document." ma:contentTypeScope="" ma:versionID="aaa18c11c9dec9a4da810e289a726a86">
  <xsd:schema xmlns:xsd="http://www.w3.org/2001/XMLSchema" xmlns:xs="http://www.w3.org/2001/XMLSchema" xmlns:p="http://schemas.microsoft.com/office/2006/metadata/properties" xmlns:ns2="3b1af792-239a-46ff-a1be-669de72613ab" xmlns:ns3="584991d5-9d4f-4ca6-8047-a4fcafaf4c6c" targetNamespace="http://schemas.microsoft.com/office/2006/metadata/properties" ma:root="true" ma:fieldsID="515c023d7a7927bfcf7bdba121c33f74" ns2:_="" ns3:_="">
    <xsd:import namespace="3b1af792-239a-46ff-a1be-669de72613ab"/>
    <xsd:import namespace="584991d5-9d4f-4ca6-8047-a4fcafaf4c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af792-239a-46ff-a1be-669de72613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af5d121-20e0-4a23-a902-7a7b218a8f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4991d5-9d4f-4ca6-8047-a4fcafaf4c6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e87f6de-bafb-4cfa-a33a-59786676fe41}" ma:internalName="TaxCatchAll" ma:showField="CatchAllData" ma:web="584991d5-9d4f-4ca6-8047-a4fcafaf4c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7032F6-5D98-46E7-B759-D37E9861D9A3}">
  <ds:schemaRefs>
    <ds:schemaRef ds:uri="http://purl.org/dc/dcmitype/"/>
    <ds:schemaRef ds:uri="http://schemas.openxmlformats.org/package/2006/metadata/core-properties"/>
    <ds:schemaRef ds:uri="3b1af792-239a-46ff-a1be-669de72613ab"/>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584991d5-9d4f-4ca6-8047-a4fcafaf4c6c"/>
    <ds:schemaRef ds:uri="http://schemas.microsoft.com/office/2006/metadata/properties"/>
  </ds:schemaRefs>
</ds:datastoreItem>
</file>

<file path=customXml/itemProps2.xml><?xml version="1.0" encoding="utf-8"?>
<ds:datastoreItem xmlns:ds="http://schemas.openxmlformats.org/officeDocument/2006/customXml" ds:itemID="{47C9236A-FD52-441D-B17D-AC527D1FEA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af792-239a-46ff-a1be-669de72613ab"/>
    <ds:schemaRef ds:uri="584991d5-9d4f-4ca6-8047-a4fcafaf4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73212D-237B-4BA3-B820-FA4CDE758E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Circuit Proposals</vt:lpstr>
      <vt:lpstr>Equipment Proposals</vt:lpstr>
      <vt:lpstr>Locations Needing Service</vt:lpstr>
      <vt:lpstr>A-Locations List</vt:lpstr>
      <vt:lpstr>Special Construction 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Williams</dc:creator>
  <cp:lastModifiedBy>Mike Williams</cp:lastModifiedBy>
  <cp:lastPrinted>2025-09-12T20:08:52Z</cp:lastPrinted>
  <dcterms:created xsi:type="dcterms:W3CDTF">2020-08-14T20:42:13Z</dcterms:created>
  <dcterms:modified xsi:type="dcterms:W3CDTF">2026-10-20T15:29:59Z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0x0101006267BF9D9EF6D44BB1D2F0077FCED910</vt:lpwstr>
  </property>
  <property fmtid="{D5CDD505-2E9C-101B-9397-08002B2CF9AE}" pid="3" name="MediaServiceImageTags">
    <vt:lpwstr/>
  </property>
</Properties>
</file>