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usd-my.sharepoint.com/personal/sarah_garcia_fresnounified_org/Documents/Documents/"/>
    </mc:Choice>
  </mc:AlternateContent>
  <xr:revisionPtr revIDLastSave="1" documentId="8_{BC3A8EA9-D219-4A14-ACC7-2CA23A216F10}" xr6:coauthVersionLast="47" xr6:coauthVersionMax="47" xr10:uidLastSave="{D17B0F4F-3660-40DA-BB77-534E348AAE9C}"/>
  <bookViews>
    <workbookView xWindow="28680" yWindow="-120" windowWidth="29040" windowHeight="15720" xr2:uid="{D826B0AD-FFBA-40CC-A776-6D3C0FE6D81B}"/>
  </bookViews>
  <sheets>
    <sheet name="RF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90" i="1" l="1"/>
  <c r="L85" i="1"/>
  <c r="L75" i="1"/>
  <c r="L76" i="1"/>
  <c r="L77" i="1"/>
  <c r="L78" i="1"/>
  <c r="L79" i="1"/>
  <c r="L80" i="1"/>
  <c r="L74" i="1"/>
  <c r="L69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44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96" i="1" s="1"/>
  <c r="L99" i="1" s="1"/>
  <c r="L36" i="1"/>
  <c r="L37" i="1"/>
  <c r="L38" i="1"/>
  <c r="L39" i="1"/>
  <c r="L19" i="1"/>
  <c r="H89" i="1"/>
  <c r="G89" i="1"/>
  <c r="H84" i="1"/>
  <c r="G84" i="1"/>
  <c r="J79" i="1"/>
  <c r="J78" i="1"/>
  <c r="J77" i="1"/>
  <c r="J76" i="1"/>
  <c r="J75" i="1"/>
  <c r="J74" i="1"/>
  <c r="H73" i="1"/>
  <c r="G73" i="1"/>
  <c r="H68" i="1"/>
  <c r="G68" i="1"/>
  <c r="J52" i="1"/>
  <c r="J46" i="1"/>
  <c r="J45" i="1"/>
  <c r="J44" i="1"/>
  <c r="H43" i="1"/>
  <c r="G43" i="1"/>
  <c r="H18" i="1"/>
  <c r="G18" i="1"/>
  <c r="J57" i="1" s="1"/>
  <c r="J47" i="1" l="1"/>
  <c r="J48" i="1"/>
  <c r="J80" i="1"/>
  <c r="J19" i="1"/>
  <c r="J20" i="1"/>
  <c r="J21" i="1"/>
  <c r="J28" i="1"/>
  <c r="J58" i="1"/>
  <c r="J29" i="1"/>
  <c r="J59" i="1"/>
  <c r="J30" i="1"/>
  <c r="J60" i="1"/>
  <c r="J31" i="1"/>
  <c r="J61" i="1"/>
  <c r="J32" i="1"/>
  <c r="J62" i="1"/>
  <c r="J33" i="1"/>
  <c r="J63" i="1"/>
  <c r="J34" i="1"/>
  <c r="J64" i="1"/>
  <c r="J35" i="1"/>
  <c r="J36" i="1"/>
  <c r="J37" i="1"/>
  <c r="J69" i="1"/>
  <c r="J38" i="1"/>
  <c r="J39" i="1"/>
  <c r="J49" i="1"/>
  <c r="J50" i="1"/>
  <c r="J51" i="1"/>
  <c r="J22" i="1"/>
  <c r="J85" i="1"/>
  <c r="J23" i="1"/>
  <c r="J53" i="1"/>
  <c r="J24" i="1"/>
  <c r="J54" i="1"/>
  <c r="J25" i="1"/>
  <c r="J55" i="1"/>
  <c r="J90" i="1"/>
  <c r="J26" i="1"/>
  <c r="J56" i="1"/>
  <c r="J27" i="1"/>
  <c r="J96" i="1" l="1"/>
  <c r="J99" i="1" s="1"/>
</calcChain>
</file>

<file path=xl/sharedStrings.xml><?xml version="1.0" encoding="utf-8"?>
<sst xmlns="http://schemas.openxmlformats.org/spreadsheetml/2006/main" count="197" uniqueCount="116">
  <si>
    <t xml:space="preserve">Instructions for Pricing Worksheet submittal:  </t>
  </si>
  <si>
    <t xml:space="preserve">For each group listed, enter the unit cost for each part number requiring a cost.    </t>
  </si>
  <si>
    <t>If any item is included in the purchase of another part, make the notation "Included" in the Quantity Total column and leave the unit cost blank.</t>
  </si>
  <si>
    <t>Enter 8.35% sales tax for amounts that are taxable only.  Add any freight charge  and handling fees at the bottom section where requested (if applicable).</t>
  </si>
  <si>
    <t>***Please do not make any other changes to this spreadsheet including any formulas.</t>
  </si>
  <si>
    <t>Group A - D are Category 2 E-rate eligible</t>
  </si>
  <si>
    <t>Group E - F are not E-rate eligible</t>
  </si>
  <si>
    <t>Group #</t>
  </si>
  <si>
    <t>Description of Product</t>
  </si>
  <si>
    <t>Quantity</t>
  </si>
  <si>
    <t>Quantity Total</t>
  </si>
  <si>
    <t>A</t>
  </si>
  <si>
    <t>Item Name</t>
  </si>
  <si>
    <t>Description</t>
  </si>
  <si>
    <t>Qty</t>
  </si>
  <si>
    <t>C9350-48HX</t>
  </si>
  <si>
    <t>or equivalent</t>
  </si>
  <si>
    <t>Cisco C9350 48-port 10G-mGig with 90W UPOE+</t>
  </si>
  <si>
    <t>PWR-C2-1600WAC-I</t>
  </si>
  <si>
    <t>1600W AC 80+ Titanium Port-Inlet Config 2Power Supply</t>
  </si>
  <si>
    <t>PWR-C2-1600WAC-I/2</t>
  </si>
  <si>
    <t>CAB-TA-NA</t>
  </si>
  <si>
    <t>North America AC Type A Power Cable</t>
  </si>
  <si>
    <t>C9350-NM-8Y</t>
  </si>
  <si>
    <t>Cisco C9350 8 x 25G/10G/1G or 4x 50G SFP56 network module</t>
  </si>
  <si>
    <t>STACK-T1A-50CM</t>
  </si>
  <si>
    <t>50CM Type 1 Stacking Cable</t>
  </si>
  <si>
    <t>C9350-SPWR-NONE</t>
  </si>
  <si>
    <t>No Stack Power Cable Selected</t>
  </si>
  <si>
    <t>SC9350UK9-1718</t>
  </si>
  <si>
    <t>Cisco C9350 IOS XE 17.18 K9 Universal Software Image</t>
  </si>
  <si>
    <t>C9350-SSD-NONE</t>
  </si>
  <si>
    <t>No SSD Card Selected</t>
  </si>
  <si>
    <t>C9350-RFID-NONE</t>
  </si>
  <si>
    <t>No RFID Selected</t>
  </si>
  <si>
    <t>C9350-PWR-BLANK</t>
  </si>
  <si>
    <t>Cisco C9350 power supply blank cover</t>
  </si>
  <si>
    <t>C9350-FAN-I</t>
  </si>
  <si>
    <t>Cisco C9350 Port Inlet Fan Module</t>
  </si>
  <si>
    <t>C9K-ACC-RBFT</t>
  </si>
  <si>
    <t>RUBBER FEET FOR TABLE TOP SETUP 9200 and 93xx</t>
  </si>
  <si>
    <t>C9K-ACC-SCR-4</t>
  </si>
  <si>
    <t>12-24 and 10-32 SCREWS FOR RACK INSTALLATION, QTY 4</t>
  </si>
  <si>
    <t>CAB-GUIDE-1RU</t>
  </si>
  <si>
    <t>1RU CABLE MANAGEMENT GUIDES 9200 and 9300</t>
  </si>
  <si>
    <t>C9350-OS-ADV</t>
  </si>
  <si>
    <t>Cisco C9350 OS Advantage</t>
  </si>
  <si>
    <t>NETWORK-PNP-LIC</t>
  </si>
  <si>
    <t>Network Plug-n-Play Connect for zero-touch device deployment</t>
  </si>
  <si>
    <t>CISCO-NETWORK-SUB</t>
  </si>
  <si>
    <t>Cisco Networking Subscription</t>
  </si>
  <si>
    <t>LIC-SPACES-ADV-S</t>
  </si>
  <si>
    <t>Cisco Spaces Advantage for Cisco Switching Advantage License</t>
  </si>
  <si>
    <t>SVS-L0SPT-CN</t>
  </si>
  <si>
    <t>Cisco Network Product Support</t>
  </si>
  <si>
    <t>LIC-CS-AC1-L-A</t>
  </si>
  <si>
    <t>Cisco Switching Advantage Tier 1, Large</t>
  </si>
  <si>
    <t xml:space="preserve">Total Package A </t>
  </si>
  <si>
    <t>B</t>
  </si>
  <si>
    <t>C9350-24HX</t>
  </si>
  <si>
    <t>Cisco C9350 24-port mGig 90W UPOE+</t>
  </si>
  <si>
    <t>1600W AC 80+ Titanium Port-Inlet Power Supply, upgrade</t>
  </si>
  <si>
    <t>C9350-PWR-NONE</t>
  </si>
  <si>
    <t>No Secondary Power Supply Selected</t>
  </si>
  <si>
    <t>SC9350UK9-261</t>
  </si>
  <si>
    <t>Cisco C9350 IOS XE 26.1 K9 Universal Software Image</t>
  </si>
  <si>
    <t>RUBBER FEET FOR TABLE TOP SETUP
9200 and 93xx</t>
  </si>
  <si>
    <t>12-24 and 10-32 SCREWS FOR RACK
INSTALLATION, QTY 4</t>
  </si>
  <si>
    <t>1RU CABLE MANAGEMENT GUIDES 9200
and 9300</t>
  </si>
  <si>
    <t xml:space="preserve"> SVS-L0SPT-CN</t>
  </si>
  <si>
    <t xml:space="preserve">Cisco Network Product Support  </t>
  </si>
  <si>
    <t>Cisco Switching Advantage Tier 1, Medium</t>
  </si>
  <si>
    <t xml:space="preserve">Total Package B </t>
  </si>
  <si>
    <t>C</t>
  </si>
  <si>
    <t>STACK-T1A-3M=</t>
  </si>
  <si>
    <t>3M Type 1 Stacking Cable</t>
  </si>
  <si>
    <t xml:space="preserve">Total Package C </t>
  </si>
  <si>
    <t>D</t>
  </si>
  <si>
    <t>C9200CX-8UXG-2X-A</t>
  </si>
  <si>
    <t>Catalyst 9000 Compact Switch 8 port UPoE with 4xmGig,240W,A</t>
  </si>
  <si>
    <t>C9200CX-DNA-A-8</t>
  </si>
  <si>
    <t>C9200CX Cisco DNA Advantage, 8-Port Term Licenses</t>
  </si>
  <si>
    <t>C9200CX-DNAA8-5Y</t>
  </si>
  <si>
    <t>C9200CX Cisco DNA Advantage, 5Y Term License, 8P</t>
  </si>
  <si>
    <t>C9200CX-NW-A-8</t>
  </si>
  <si>
    <t>C9200CX Network Advantage, 8-port license</t>
  </si>
  <si>
    <t>Cisco Catalyst 9200CX XE UNIVERSAL</t>
  </si>
  <si>
    <t xml:space="preserve">Total Package D </t>
  </si>
  <si>
    <t>E</t>
  </si>
  <si>
    <t>DP9841-k9=</t>
  </si>
  <si>
    <t>Cisco Desk Phone 9841, Carbon Black</t>
  </si>
  <si>
    <t xml:space="preserve">Total Package E </t>
  </si>
  <si>
    <t>F</t>
  </si>
  <si>
    <t>DP-9851-K9=</t>
  </si>
  <si>
    <t>Cisco Desk Phone 9851, Carbon Black</t>
  </si>
  <si>
    <t xml:space="preserve">Total Package F </t>
  </si>
  <si>
    <t>Total of Equipment</t>
  </si>
  <si>
    <t>Sales tax (8.35%)</t>
  </si>
  <si>
    <t>Freight Charge/Handling</t>
  </si>
  <si>
    <t>Total of  Equipment</t>
  </si>
  <si>
    <t>Signature: ___________________________________________ Title: _______________________________________</t>
  </si>
  <si>
    <t>Printed Name: __________________________________________</t>
  </si>
  <si>
    <t>Phone Number: ________________________________________   Email:  ___________________________________</t>
  </si>
  <si>
    <t xml:space="preserve"> </t>
  </si>
  <si>
    <t xml:space="preserve">Service Provider Name: ____________________________________________________________________________ </t>
  </si>
  <si>
    <t>RFP 27-08, Network Equipment for Internal Connections</t>
  </si>
  <si>
    <t>Bill of Materials/Pricing Worksheet</t>
  </si>
  <si>
    <t>Total Extended Eligible Cost</t>
  </si>
  <si>
    <t>Unit Ineligible Cost</t>
  </si>
  <si>
    <t>Total Extended Ineligible Cost</t>
  </si>
  <si>
    <t>Unit Eligible Cost</t>
  </si>
  <si>
    <t>Total Ineligible Cost</t>
  </si>
  <si>
    <t>Total Eligible Cost</t>
  </si>
  <si>
    <t>LIC-CS-AC1-M-A</t>
  </si>
  <si>
    <t>SCAT9200CXUK9-1718</t>
  </si>
  <si>
    <t>Attachment "A" Addendum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</si>
</sst>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Helvetica"/>
    </font>
    <font>
      <sz val="11"/>
      <color rgb="FF000000"/>
      <name val="Calibri"/>
      <family val="2"/>
      <scheme val="minor"/>
    </font>
    <font>
      <i/>
      <sz val="10"/>
      <name val="Calibri"/>
      <family val="2"/>
      <scheme val="minor"/>
    </font>
    <font>
      <sz val="9"/>
      <name val="Helvetica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9"/>
      <color rgb="FF000000"/>
      <name val="Helvetica"/>
    </font>
    <font>
      <b/>
      <sz val="9"/>
      <color indexed="8"/>
      <name val="Helvetica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102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6" fillId="4" borderId="5" xfId="0" applyFont="1" applyFill="1" applyBorder="1" applyAlignment="1" applyProtection="1">
      <alignment vertical="center" wrapText="1"/>
      <protection locked="0"/>
    </xf>
    <xf numFmtId="0" fontId="6" fillId="4" borderId="11" xfId="0" applyFont="1" applyFill="1" applyBorder="1" applyAlignment="1" applyProtection="1">
      <alignment vertical="center" wrapText="1"/>
      <protection locked="0"/>
    </xf>
    <xf numFmtId="0" fontId="1" fillId="0" borderId="0" xfId="0" applyFont="1" applyProtection="1">
      <protection locked="0"/>
    </xf>
    <xf numFmtId="164" fontId="7" fillId="0" borderId="13" xfId="0" applyNumberFormat="1" applyFont="1" applyBorder="1" applyProtection="1">
      <protection locked="0"/>
    </xf>
    <xf numFmtId="164" fontId="8" fillId="0" borderId="0" xfId="0" applyNumberFormat="1" applyFont="1" applyAlignment="1" applyProtection="1">
      <alignment horizontal="center"/>
      <protection locked="0"/>
    </xf>
    <xf numFmtId="164" fontId="7" fillId="0" borderId="0" xfId="0" applyNumberFormat="1" applyFont="1" applyProtection="1">
      <protection locked="0"/>
    </xf>
    <xf numFmtId="0" fontId="8" fillId="0" borderId="14" xfId="0" applyFont="1" applyBorder="1" applyAlignment="1" applyProtection="1">
      <alignment horizontal="center"/>
      <protection locked="0"/>
    </xf>
    <xf numFmtId="0" fontId="8" fillId="6" borderId="15" xfId="0" applyFont="1" applyFill="1" applyBorder="1" applyAlignment="1" applyProtection="1">
      <alignment horizontal="center" wrapText="1"/>
      <protection locked="0"/>
    </xf>
    <xf numFmtId="1" fontId="8" fillId="6" borderId="18" xfId="0" applyNumberFormat="1" applyFont="1" applyFill="1" applyBorder="1" applyAlignment="1" applyProtection="1">
      <alignment horizontal="center" wrapText="1"/>
      <protection locked="0"/>
    </xf>
    <xf numFmtId="1" fontId="3" fillId="6" borderId="19" xfId="0" applyNumberFormat="1" applyFont="1" applyFill="1" applyBorder="1" applyAlignment="1">
      <alignment horizontal="center" wrapText="1"/>
    </xf>
    <xf numFmtId="1" fontId="8" fillId="6" borderId="20" xfId="0" applyNumberFormat="1" applyFont="1" applyFill="1" applyBorder="1" applyAlignment="1" applyProtection="1">
      <alignment horizontal="center" wrapText="1"/>
      <protection locked="0"/>
    </xf>
    <xf numFmtId="1" fontId="8" fillId="6" borderId="18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9" fillId="0" borderId="21" xfId="0" applyFont="1" applyBorder="1" applyAlignment="1">
      <alignment horizontal="left" vertical="center" wrapText="1"/>
    </xf>
    <xf numFmtId="49" fontId="11" fillId="0" borderId="21" xfId="1" applyNumberFormat="1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0" fillId="0" borderId="21" xfId="0" applyBorder="1" applyAlignment="1">
      <alignment horizontal="center"/>
    </xf>
    <xf numFmtId="1" fontId="13" fillId="0" borderId="0" xfId="0" applyNumberFormat="1" applyFont="1" applyAlignment="1" applyProtection="1">
      <alignment horizontal="center"/>
      <protection locked="0"/>
    </xf>
    <xf numFmtId="164" fontId="0" fillId="0" borderId="0" xfId="0" applyNumberFormat="1" applyProtection="1">
      <protection locked="0"/>
    </xf>
    <xf numFmtId="164" fontId="14" fillId="0" borderId="0" xfId="0" applyNumberFormat="1" applyFont="1"/>
    <xf numFmtId="0" fontId="5" fillId="0" borderId="0" xfId="0" applyFont="1" applyAlignment="1" applyProtection="1">
      <alignment horizontal="center" vertical="center"/>
      <protection locked="0"/>
    </xf>
    <xf numFmtId="0" fontId="12" fillId="0" borderId="23" xfId="0" applyFont="1" applyBorder="1" applyAlignment="1">
      <alignment horizontal="left" vertical="center" wrapText="1"/>
    </xf>
    <xf numFmtId="49" fontId="11" fillId="0" borderId="21" xfId="1" applyNumberFormat="1" applyFont="1" applyBorder="1" applyAlignment="1">
      <alignment horizontal="left" vertical="center" wrapText="1"/>
    </xf>
    <xf numFmtId="0" fontId="0" fillId="0" borderId="23" xfId="0" applyBorder="1" applyAlignment="1">
      <alignment horizontal="center"/>
    </xf>
    <xf numFmtId="0" fontId="0" fillId="0" borderId="23" xfId="0" applyBorder="1" applyAlignment="1">
      <alignment horizontal="left" vertical="center"/>
    </xf>
    <xf numFmtId="49" fontId="15" fillId="0" borderId="23" xfId="1" applyNumberFormat="1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49" fontId="15" fillId="0" borderId="24" xfId="1" applyNumberFormat="1" applyFont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 wrapText="1"/>
    </xf>
    <xf numFmtId="0" fontId="0" fillId="0" borderId="24" xfId="0" applyBorder="1" applyAlignment="1">
      <alignment horizontal="center"/>
    </xf>
    <xf numFmtId="0" fontId="12" fillId="0" borderId="21" xfId="0" applyFont="1" applyBorder="1" applyAlignment="1">
      <alignment horizontal="left" vertical="center" wrapText="1"/>
    </xf>
    <xf numFmtId="49" fontId="15" fillId="0" borderId="21" xfId="1" applyNumberFormat="1" applyFont="1" applyBorder="1" applyAlignment="1">
      <alignment horizontal="left" vertical="center" wrapText="1"/>
    </xf>
    <xf numFmtId="49" fontId="13" fillId="0" borderId="23" xfId="1" applyNumberFormat="1" applyFont="1" applyBorder="1" applyAlignment="1">
      <alignment horizontal="left" vertical="center"/>
    </xf>
    <xf numFmtId="49" fontId="13" fillId="0" borderId="23" xfId="1" applyNumberFormat="1" applyFont="1" applyBorder="1" applyAlignment="1">
      <alignment horizontal="center" wrapText="1"/>
    </xf>
    <xf numFmtId="1" fontId="13" fillId="0" borderId="23" xfId="0" applyNumberFormat="1" applyFont="1" applyBorder="1" applyAlignment="1">
      <alignment horizontal="center"/>
    </xf>
    <xf numFmtId="49" fontId="13" fillId="0" borderId="24" xfId="1" applyNumberFormat="1" applyFont="1" applyBorder="1" applyAlignment="1">
      <alignment horizontal="left" vertical="center"/>
    </xf>
    <xf numFmtId="49" fontId="13" fillId="0" borderId="24" xfId="1" applyNumberFormat="1" applyFont="1" applyBorder="1" applyAlignment="1">
      <alignment horizontal="center" wrapText="1"/>
    </xf>
    <xf numFmtId="1" fontId="13" fillId="0" borderId="24" xfId="0" applyNumberFormat="1" applyFont="1" applyBorder="1" applyAlignment="1">
      <alignment horizontal="center"/>
    </xf>
    <xf numFmtId="0" fontId="8" fillId="0" borderId="15" xfId="0" applyFont="1" applyBorder="1" applyProtection="1">
      <protection locked="0"/>
    </xf>
    <xf numFmtId="0" fontId="8" fillId="0" borderId="20" xfId="0" applyFont="1" applyBorder="1" applyAlignment="1" applyProtection="1">
      <alignment horizontal="center"/>
      <protection locked="0"/>
    </xf>
    <xf numFmtId="0" fontId="16" fillId="0" borderId="16" xfId="0" applyFont="1" applyBorder="1" applyAlignment="1" applyProtection="1">
      <alignment horizontal="right" vertical="center"/>
      <protection locked="0"/>
    </xf>
    <xf numFmtId="1" fontId="8" fillId="0" borderId="18" xfId="0" applyNumberFormat="1" applyFont="1" applyBorder="1" applyAlignment="1">
      <alignment horizontal="center" vertical="center"/>
    </xf>
    <xf numFmtId="1" fontId="8" fillId="0" borderId="0" xfId="0" applyNumberFormat="1" applyFont="1" applyAlignment="1" applyProtection="1">
      <alignment horizontal="center" vertical="center"/>
      <protection locked="0"/>
    </xf>
    <xf numFmtId="0" fontId="0" fillId="5" borderId="21" xfId="0" applyFill="1" applyBorder="1" applyAlignment="1" applyProtection="1">
      <alignment horizontal="center"/>
      <protection locked="0"/>
    </xf>
    <xf numFmtId="0" fontId="12" fillId="0" borderId="22" xfId="0" applyFont="1" applyBorder="1" applyAlignment="1">
      <alignment horizontal="left" vertical="center"/>
    </xf>
    <xf numFmtId="0" fontId="17" fillId="0" borderId="21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center" wrapText="1"/>
    </xf>
    <xf numFmtId="0" fontId="17" fillId="0" borderId="23" xfId="0" applyFont="1" applyBorder="1" applyAlignment="1">
      <alignment horizontal="left" vertical="center" wrapText="1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16" fillId="0" borderId="0" xfId="0" applyFont="1" applyAlignment="1" applyProtection="1">
      <alignment horizontal="right"/>
      <protection locked="0"/>
    </xf>
    <xf numFmtId="1" fontId="8" fillId="0" borderId="0" xfId="0" applyNumberFormat="1" applyFont="1" applyAlignment="1">
      <alignment horizontal="center" vertical="center"/>
    </xf>
    <xf numFmtId="0" fontId="8" fillId="6" borderId="14" xfId="0" applyFont="1" applyFill="1" applyBorder="1" applyAlignment="1" applyProtection="1">
      <alignment horizontal="center" wrapText="1"/>
      <protection locked="0"/>
    </xf>
    <xf numFmtId="1" fontId="8" fillId="6" borderId="4" xfId="0" applyNumberFormat="1" applyFont="1" applyFill="1" applyBorder="1" applyAlignment="1" applyProtection="1">
      <alignment horizontal="center" wrapText="1"/>
      <protection locked="0"/>
    </xf>
    <xf numFmtId="1" fontId="3" fillId="6" borderId="17" xfId="0" applyNumberFormat="1" applyFont="1" applyFill="1" applyBorder="1" applyAlignment="1">
      <alignment horizontal="center" wrapText="1"/>
    </xf>
    <xf numFmtId="1" fontId="8" fillId="6" borderId="17" xfId="0" applyNumberFormat="1" applyFont="1" applyFill="1" applyBorder="1" applyAlignment="1" applyProtection="1">
      <alignment horizontal="center" wrapText="1"/>
      <protection locked="0"/>
    </xf>
    <xf numFmtId="0" fontId="18" fillId="0" borderId="23" xfId="0" applyFont="1" applyBorder="1" applyAlignment="1">
      <alignment horizontal="left" vertical="top" wrapText="1"/>
    </xf>
    <xf numFmtId="0" fontId="12" fillId="0" borderId="25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 applyProtection="1">
      <alignment horizontal="center" wrapText="1"/>
      <protection locked="0"/>
    </xf>
    <xf numFmtId="0" fontId="16" fillId="0" borderId="27" xfId="0" applyFont="1" applyBorder="1" applyAlignment="1" applyProtection="1">
      <alignment horizontal="right" vertical="center"/>
      <protection locked="0"/>
    </xf>
    <xf numFmtId="0" fontId="8" fillId="6" borderId="18" xfId="0" applyFont="1" applyFill="1" applyBorder="1" applyAlignment="1" applyProtection="1">
      <alignment horizontal="center" wrapText="1"/>
      <protection locked="0"/>
    </xf>
    <xf numFmtId="1" fontId="8" fillId="6" borderId="2" xfId="0" applyNumberFormat="1" applyFont="1" applyFill="1" applyBorder="1" applyAlignment="1" applyProtection="1">
      <alignment horizontal="center" wrapText="1"/>
      <protection locked="0"/>
    </xf>
    <xf numFmtId="1" fontId="8" fillId="6" borderId="18" xfId="0" applyNumberFormat="1" applyFont="1" applyFill="1" applyBorder="1" applyAlignment="1">
      <alignment horizontal="center" wrapText="1"/>
    </xf>
    <xf numFmtId="1" fontId="8" fillId="6" borderId="14" xfId="0" applyNumberFormat="1" applyFont="1" applyFill="1" applyBorder="1" applyAlignment="1" applyProtection="1">
      <alignment horizontal="center" wrapText="1"/>
      <protection locked="0"/>
    </xf>
    <xf numFmtId="0" fontId="8" fillId="0" borderId="14" xfId="0" applyFont="1" applyBorder="1" applyProtection="1">
      <protection locked="0"/>
    </xf>
    <xf numFmtId="0" fontId="16" fillId="0" borderId="17" xfId="0" applyFont="1" applyBorder="1" applyAlignment="1" applyProtection="1">
      <alignment horizontal="right"/>
      <protection locked="0"/>
    </xf>
    <xf numFmtId="0" fontId="16" fillId="0" borderId="0" xfId="0" applyFont="1" applyAlignment="1" applyProtection="1">
      <alignment horizontal="right" vertical="center"/>
      <protection locked="0"/>
    </xf>
    <xf numFmtId="0" fontId="2" fillId="0" borderId="0" xfId="0" applyFont="1" applyProtection="1">
      <protection locked="0"/>
    </xf>
    <xf numFmtId="164" fontId="4" fillId="0" borderId="0" xfId="0" applyNumberFormat="1" applyFont="1"/>
    <xf numFmtId="164" fontId="4" fillId="0" borderId="0" xfId="0" applyNumberFormat="1" applyFont="1" applyProtection="1">
      <protection locked="0"/>
    </xf>
    <xf numFmtId="164" fontId="3" fillId="0" borderId="0" xfId="0" applyNumberFormat="1" applyFont="1"/>
    <xf numFmtId="164" fontId="3" fillId="0" borderId="0" xfId="0" applyNumberFormat="1" applyFont="1" applyProtection="1">
      <protection locked="0"/>
    </xf>
    <xf numFmtId="0" fontId="8" fillId="6" borderId="16" xfId="0" applyFont="1" applyFill="1" applyBorder="1" applyAlignment="1" applyProtection="1">
      <alignment horizontal="center" wrapText="1"/>
      <protection locked="0"/>
    </xf>
    <xf numFmtId="0" fontId="8" fillId="6" borderId="17" xfId="0" applyFont="1" applyFill="1" applyBorder="1" applyAlignment="1" applyProtection="1">
      <alignment horizontal="center" wrapText="1"/>
      <protection locked="0"/>
    </xf>
    <xf numFmtId="1" fontId="8" fillId="6" borderId="14" xfId="0" applyNumberFormat="1" applyFont="1" applyFill="1" applyBorder="1" applyAlignment="1" applyProtection="1">
      <alignment horizontal="center" vertical="center"/>
      <protection locked="0"/>
    </xf>
    <xf numFmtId="0" fontId="3" fillId="6" borderId="14" xfId="0" applyFont="1" applyFill="1" applyBorder="1" applyProtection="1">
      <protection locked="0"/>
    </xf>
    <xf numFmtId="0" fontId="3" fillId="6" borderId="18" xfId="0" applyFont="1" applyFill="1" applyBorder="1" applyProtection="1">
      <protection locked="0"/>
    </xf>
    <xf numFmtId="0" fontId="19" fillId="0" borderId="0" xfId="0" applyFont="1" applyProtection="1"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8" fillId="6" borderId="28" xfId="0" applyFont="1" applyFill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6" fillId="4" borderId="10" xfId="0" applyFont="1" applyFill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6" fillId="4" borderId="11" xfId="0" applyFont="1" applyFill="1" applyBorder="1" applyAlignment="1" applyProtection="1">
      <alignment horizontal="center" vertical="center" wrapText="1"/>
      <protection locked="0"/>
    </xf>
    <xf numFmtId="0" fontId="5" fillId="5" borderId="6" xfId="0" applyFont="1" applyFill="1" applyBorder="1" applyAlignment="1" applyProtection="1">
      <alignment horizontal="center" vertical="center" wrapText="1"/>
      <protection locked="0"/>
    </xf>
    <xf numFmtId="0" fontId="5" fillId="5" borderId="12" xfId="0" applyFont="1" applyFill="1" applyBorder="1" applyAlignment="1" applyProtection="1">
      <alignment horizontal="center" vertical="center" wrapText="1"/>
      <protection locked="0"/>
    </xf>
    <xf numFmtId="0" fontId="8" fillId="6" borderId="16" xfId="0" applyFont="1" applyFill="1" applyBorder="1" applyAlignment="1" applyProtection="1">
      <alignment horizontal="center" wrapText="1"/>
      <protection locked="0"/>
    </xf>
    <xf numFmtId="0" fontId="8" fillId="6" borderId="17" xfId="0" applyFont="1" applyFill="1" applyBorder="1" applyAlignment="1" applyProtection="1">
      <alignment horizontal="center" wrapText="1"/>
      <protection locked="0"/>
    </xf>
    <xf numFmtId="0" fontId="8" fillId="6" borderId="14" xfId="0" applyFont="1" applyFill="1" applyBorder="1" applyAlignment="1" applyProtection="1">
      <alignment horizontal="center" wrapText="1"/>
      <protection locked="0"/>
    </xf>
  </cellXfs>
  <cellStyles count="2">
    <cellStyle name="Normal" xfId="0" builtinId="0"/>
    <cellStyle name="Normal 3" xfId="1" xr:uid="{BEA4C03C-359A-4BAE-8EFF-24BE4397A8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AAD6A-C4DE-42BF-BEA0-88469D1989CD}">
  <sheetPr>
    <pageSetUpPr fitToPage="1"/>
  </sheetPr>
  <dimension ref="A1:O118"/>
  <sheetViews>
    <sheetView tabSelected="1" topLeftCell="A53" workbookViewId="0">
      <selection activeCell="J8" sqref="J8"/>
    </sheetView>
  </sheetViews>
  <sheetFormatPr defaultColWidth="8.85546875" defaultRowHeight="15" x14ac:dyDescent="0.25"/>
  <cols>
    <col min="1" max="1" width="8.85546875" style="1"/>
    <col min="2" max="2" width="7.28515625" style="1" bestFit="1" customWidth="1"/>
    <col min="3" max="3" width="27.5703125" style="1" customWidth="1"/>
    <col min="4" max="4" width="11.7109375" style="1" customWidth="1"/>
    <col min="5" max="5" width="57.85546875" style="1" bestFit="1" customWidth="1"/>
    <col min="6" max="6" width="6.5703125" style="1" bestFit="1" customWidth="1"/>
    <col min="7" max="7" width="21.28515625" style="1" customWidth="1"/>
    <col min="8" max="8" width="6.85546875" style="1" hidden="1" customWidth="1"/>
    <col min="9" max="9" width="17.7109375" style="1" bestFit="1" customWidth="1"/>
    <col min="10" max="10" width="28.5703125" style="1" bestFit="1" customWidth="1"/>
    <col min="11" max="11" width="19.5703125" style="1" bestFit="1" customWidth="1"/>
    <col min="12" max="12" width="30.5703125" style="1" bestFit="1" customWidth="1"/>
    <col min="13" max="16384" width="8.85546875" style="1"/>
  </cols>
  <sheetData>
    <row r="1" spans="2:12" ht="18" customHeight="1" x14ac:dyDescent="0.3">
      <c r="B1" s="84" t="s">
        <v>105</v>
      </c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2:12" ht="18" customHeight="1" x14ac:dyDescent="0.3">
      <c r="B2" s="85" t="s">
        <v>115</v>
      </c>
      <c r="C2" s="85"/>
      <c r="D2" s="85"/>
      <c r="E2" s="85"/>
      <c r="F2" s="85"/>
      <c r="G2" s="85"/>
      <c r="H2" s="85"/>
      <c r="I2" s="85"/>
      <c r="J2" s="85"/>
      <c r="K2" s="85"/>
      <c r="L2" s="85"/>
    </row>
    <row r="3" spans="2:12" ht="18" customHeight="1" x14ac:dyDescent="0.3">
      <c r="B3" s="85" t="s">
        <v>106</v>
      </c>
      <c r="C3" s="85"/>
      <c r="D3" s="85"/>
      <c r="E3" s="85"/>
      <c r="F3" s="85"/>
      <c r="G3" s="85"/>
      <c r="H3" s="85"/>
      <c r="I3" s="85"/>
      <c r="J3" s="85"/>
      <c r="K3" s="85"/>
      <c r="L3" s="85"/>
    </row>
    <row r="5" spans="2:12" ht="15.75" x14ac:dyDescent="0.25">
      <c r="B5" s="2" t="s">
        <v>0</v>
      </c>
      <c r="C5" s="3"/>
      <c r="D5" s="3"/>
      <c r="E5" s="3"/>
      <c r="F5" s="3"/>
      <c r="G5" s="3"/>
    </row>
    <row r="6" spans="2:12" ht="15.75" x14ac:dyDescent="0.25">
      <c r="B6" s="2" t="s">
        <v>1</v>
      </c>
      <c r="C6" s="3"/>
      <c r="D6" s="3"/>
      <c r="E6" s="3"/>
      <c r="F6" s="3"/>
      <c r="G6" s="3"/>
    </row>
    <row r="7" spans="2:12" ht="15.75" x14ac:dyDescent="0.25">
      <c r="B7" s="2" t="s">
        <v>2</v>
      </c>
      <c r="C7" s="3"/>
      <c r="D7" s="3"/>
      <c r="E7" s="3"/>
      <c r="F7" s="3"/>
      <c r="G7" s="3"/>
    </row>
    <row r="8" spans="2:12" ht="15.75" x14ac:dyDescent="0.25">
      <c r="B8" s="2" t="s">
        <v>3</v>
      </c>
      <c r="C8" s="3"/>
      <c r="D8" s="3"/>
      <c r="E8" s="3"/>
      <c r="F8" s="3"/>
      <c r="G8" s="3"/>
    </row>
    <row r="9" spans="2:12" ht="15.75" x14ac:dyDescent="0.25">
      <c r="B9" s="2" t="s">
        <v>4</v>
      </c>
      <c r="C9" s="3"/>
      <c r="D9" s="3"/>
      <c r="E9" s="3"/>
      <c r="F9" s="3"/>
      <c r="G9" s="3"/>
    </row>
    <row r="10" spans="2:12" ht="15.75" x14ac:dyDescent="0.25">
      <c r="B10" s="2"/>
      <c r="C10" s="3"/>
      <c r="D10" s="3"/>
      <c r="E10" s="3"/>
      <c r="F10" s="3"/>
      <c r="G10" s="3"/>
    </row>
    <row r="11" spans="2:12" ht="15.75" x14ac:dyDescent="0.25">
      <c r="B11" s="2" t="s">
        <v>5</v>
      </c>
      <c r="C11" s="3"/>
      <c r="D11" s="3"/>
      <c r="E11" s="3"/>
      <c r="F11" s="3"/>
      <c r="G11" s="3"/>
    </row>
    <row r="12" spans="2:12" ht="15.75" x14ac:dyDescent="0.25">
      <c r="B12" s="2" t="s">
        <v>6</v>
      </c>
      <c r="C12" s="3"/>
      <c r="D12" s="3"/>
      <c r="E12" s="3"/>
      <c r="F12" s="3"/>
      <c r="G12" s="3"/>
    </row>
    <row r="13" spans="2:12" ht="16.5" thickBot="1" x14ac:dyDescent="0.3">
      <c r="B13" s="2"/>
      <c r="C13" s="3"/>
      <c r="D13" s="3"/>
      <c r="E13" s="3"/>
      <c r="F13" s="3"/>
      <c r="G13" s="3"/>
    </row>
    <row r="14" spans="2:12" ht="14.45" customHeight="1" x14ac:dyDescent="0.25">
      <c r="B14" s="87" t="s">
        <v>7</v>
      </c>
      <c r="C14" s="89" t="s">
        <v>8</v>
      </c>
      <c r="D14" s="90"/>
      <c r="E14" s="91"/>
      <c r="F14" s="4"/>
      <c r="G14" s="95" t="s">
        <v>9</v>
      </c>
      <c r="H14" s="97"/>
    </row>
    <row r="15" spans="2:12" ht="14.45" customHeight="1" thickBot="1" x14ac:dyDescent="0.3">
      <c r="B15" s="88"/>
      <c r="C15" s="92"/>
      <c r="D15" s="93"/>
      <c r="E15" s="94"/>
      <c r="F15" s="5"/>
      <c r="G15" s="96"/>
      <c r="H15" s="98"/>
    </row>
    <row r="16" spans="2:12" x14ac:dyDescent="0.25">
      <c r="F16" s="6"/>
      <c r="H16" s="7"/>
    </row>
    <row r="17" spans="2:12" ht="16.5" thickBot="1" x14ac:dyDescent="0.3">
      <c r="F17" s="6"/>
      <c r="G17" s="8" t="s">
        <v>10</v>
      </c>
      <c r="H17" s="9"/>
    </row>
    <row r="18" spans="2:12" ht="16.149999999999999" customHeight="1" thickBot="1" x14ac:dyDescent="0.3">
      <c r="B18" s="10" t="s">
        <v>11</v>
      </c>
      <c r="C18" s="11" t="s">
        <v>12</v>
      </c>
      <c r="D18" s="78"/>
      <c r="E18" s="79" t="s">
        <v>13</v>
      </c>
      <c r="F18" s="12" t="s">
        <v>14</v>
      </c>
      <c r="G18" s="13">
        <f>F40</f>
        <v>151</v>
      </c>
      <c r="H18" s="14">
        <f>SUM(H40)</f>
        <v>0</v>
      </c>
      <c r="I18" s="15" t="s">
        <v>110</v>
      </c>
      <c r="J18" s="80" t="s">
        <v>107</v>
      </c>
      <c r="K18" s="81" t="s">
        <v>108</v>
      </c>
      <c r="L18" s="82" t="s">
        <v>109</v>
      </c>
    </row>
    <row r="19" spans="2:12" ht="15" customHeight="1" x14ac:dyDescent="0.25">
      <c r="B19" s="16"/>
      <c r="C19" s="17" t="s">
        <v>15</v>
      </c>
      <c r="D19" s="18" t="s">
        <v>16</v>
      </c>
      <c r="E19" s="19" t="s">
        <v>17</v>
      </c>
      <c r="F19" s="20">
        <v>1</v>
      </c>
      <c r="G19" s="21"/>
      <c r="H19" s="21"/>
      <c r="I19" s="22"/>
      <c r="J19" s="23">
        <f>$G$18*F19*I19</f>
        <v>0</v>
      </c>
      <c r="L19" s="22">
        <f>$G$18*F19*K19</f>
        <v>0</v>
      </c>
    </row>
    <row r="20" spans="2:12" ht="15" customHeight="1" x14ac:dyDescent="0.25">
      <c r="B20" s="24"/>
      <c r="C20" s="25" t="s">
        <v>18</v>
      </c>
      <c r="D20" s="26"/>
      <c r="E20" s="19" t="s">
        <v>19</v>
      </c>
      <c r="F20" s="27">
        <v>1</v>
      </c>
      <c r="G20" s="21"/>
      <c r="H20" s="21"/>
      <c r="I20" s="22"/>
      <c r="J20" s="23">
        <f>$G$18*F20*I20</f>
        <v>0</v>
      </c>
      <c r="L20" s="22">
        <f t="shared" ref="L20:L39" si="0">$G$18*F20*K20</f>
        <v>0</v>
      </c>
    </row>
    <row r="21" spans="2:12" ht="15" customHeight="1" x14ac:dyDescent="0.25">
      <c r="B21" s="24"/>
      <c r="C21" s="28" t="s">
        <v>20</v>
      </c>
      <c r="D21" s="29"/>
      <c r="E21" s="28" t="s">
        <v>19</v>
      </c>
      <c r="F21" s="27">
        <v>1</v>
      </c>
      <c r="G21" s="21"/>
      <c r="H21" s="21"/>
      <c r="I21" s="22"/>
      <c r="J21" s="23">
        <f t="shared" ref="J21:J39" si="1">$G$18*F21*I21</f>
        <v>0</v>
      </c>
      <c r="L21" s="22">
        <f t="shared" si="0"/>
        <v>0</v>
      </c>
    </row>
    <row r="22" spans="2:12" ht="15" customHeight="1" x14ac:dyDescent="0.25">
      <c r="B22" s="24"/>
      <c r="C22" s="25" t="s">
        <v>21</v>
      </c>
      <c r="D22" s="29"/>
      <c r="E22" t="s">
        <v>22</v>
      </c>
      <c r="F22" s="27">
        <v>2</v>
      </c>
      <c r="G22" s="21"/>
      <c r="H22" s="21"/>
      <c r="I22" s="22"/>
      <c r="J22" s="23">
        <f t="shared" si="1"/>
        <v>0</v>
      </c>
      <c r="L22" s="22">
        <f t="shared" si="0"/>
        <v>0</v>
      </c>
    </row>
    <row r="23" spans="2:12" ht="15" customHeight="1" x14ac:dyDescent="0.25">
      <c r="B23" s="24"/>
      <c r="C23" s="30" t="s">
        <v>23</v>
      </c>
      <c r="D23" s="29"/>
      <c r="E23" s="31" t="s">
        <v>24</v>
      </c>
      <c r="F23" s="27">
        <v>1</v>
      </c>
      <c r="G23" s="21"/>
      <c r="H23" s="21"/>
      <c r="I23" s="22"/>
      <c r="J23" s="23">
        <f t="shared" si="1"/>
        <v>0</v>
      </c>
      <c r="L23" s="22">
        <f t="shared" si="0"/>
        <v>0</v>
      </c>
    </row>
    <row r="24" spans="2:12" ht="15" customHeight="1" x14ac:dyDescent="0.25">
      <c r="B24" s="24"/>
      <c r="C24" s="30" t="s">
        <v>25</v>
      </c>
      <c r="D24" s="32"/>
      <c r="E24" s="33" t="s">
        <v>26</v>
      </c>
      <c r="F24" s="34">
        <v>1</v>
      </c>
      <c r="G24" s="21"/>
      <c r="H24" s="21"/>
      <c r="I24" s="22"/>
      <c r="J24" s="23">
        <f t="shared" si="1"/>
        <v>0</v>
      </c>
      <c r="L24" s="22">
        <f t="shared" si="0"/>
        <v>0</v>
      </c>
    </row>
    <row r="25" spans="2:12" ht="15" customHeight="1" x14ac:dyDescent="0.25">
      <c r="B25" s="24"/>
      <c r="C25" s="25" t="s">
        <v>27</v>
      </c>
      <c r="D25" s="32"/>
      <c r="E25" s="33" t="s">
        <v>28</v>
      </c>
      <c r="F25" s="34">
        <v>1</v>
      </c>
      <c r="G25" s="21"/>
      <c r="H25" s="21"/>
      <c r="I25" s="22"/>
      <c r="J25" s="23">
        <f t="shared" si="1"/>
        <v>0</v>
      </c>
      <c r="L25" s="22">
        <f t="shared" si="0"/>
        <v>0</v>
      </c>
    </row>
    <row r="26" spans="2:12" ht="15" customHeight="1" x14ac:dyDescent="0.25">
      <c r="B26" s="24"/>
      <c r="C26" s="35" t="s">
        <v>29</v>
      </c>
      <c r="D26" s="29"/>
      <c r="E26" s="25" t="s">
        <v>30</v>
      </c>
      <c r="F26" s="27">
        <v>1</v>
      </c>
      <c r="G26" s="21"/>
      <c r="H26" s="21"/>
      <c r="I26" s="22"/>
      <c r="J26" s="23">
        <f t="shared" si="1"/>
        <v>0</v>
      </c>
      <c r="L26" s="22">
        <f t="shared" si="0"/>
        <v>0</v>
      </c>
    </row>
    <row r="27" spans="2:12" ht="15" customHeight="1" x14ac:dyDescent="0.25">
      <c r="B27" s="24"/>
      <c r="C27" s="25" t="s">
        <v>31</v>
      </c>
      <c r="D27" s="36"/>
      <c r="E27" s="19" t="s">
        <v>32</v>
      </c>
      <c r="F27" s="20">
        <v>1</v>
      </c>
      <c r="G27" s="21"/>
      <c r="H27" s="21"/>
      <c r="I27" s="22"/>
      <c r="J27" s="23">
        <f t="shared" si="1"/>
        <v>0</v>
      </c>
      <c r="L27" s="22">
        <f t="shared" si="0"/>
        <v>0</v>
      </c>
    </row>
    <row r="28" spans="2:12" ht="15" customHeight="1" x14ac:dyDescent="0.25">
      <c r="B28" s="24"/>
      <c r="C28" s="37" t="s">
        <v>33</v>
      </c>
      <c r="D28" s="38"/>
      <c r="E28" s="19" t="s">
        <v>34</v>
      </c>
      <c r="F28" s="39">
        <v>1</v>
      </c>
      <c r="G28" s="21"/>
      <c r="H28" s="21"/>
      <c r="I28" s="22"/>
      <c r="J28" s="23">
        <f t="shared" si="1"/>
        <v>0</v>
      </c>
      <c r="L28" s="22">
        <f t="shared" si="0"/>
        <v>0</v>
      </c>
    </row>
    <row r="29" spans="2:12" ht="15" customHeight="1" x14ac:dyDescent="0.25">
      <c r="B29" s="24"/>
      <c r="C29" s="37" t="s">
        <v>35</v>
      </c>
      <c r="D29" s="38"/>
      <c r="E29" s="19" t="s">
        <v>36</v>
      </c>
      <c r="F29" s="39">
        <v>1</v>
      </c>
      <c r="G29" s="21"/>
      <c r="H29" s="21"/>
      <c r="I29" s="22"/>
      <c r="J29" s="23">
        <f t="shared" si="1"/>
        <v>0</v>
      </c>
      <c r="L29" s="22">
        <f t="shared" si="0"/>
        <v>0</v>
      </c>
    </row>
    <row r="30" spans="2:12" ht="15" customHeight="1" x14ac:dyDescent="0.25">
      <c r="B30" s="24"/>
      <c r="C30" s="37" t="s">
        <v>37</v>
      </c>
      <c r="D30" s="38"/>
      <c r="E30" s="19" t="s">
        <v>38</v>
      </c>
      <c r="F30" s="39">
        <v>3</v>
      </c>
      <c r="G30" s="21"/>
      <c r="H30" s="21"/>
      <c r="I30" s="22"/>
      <c r="J30" s="23">
        <f t="shared" si="1"/>
        <v>0</v>
      </c>
      <c r="L30" s="22">
        <f t="shared" si="0"/>
        <v>0</v>
      </c>
    </row>
    <row r="31" spans="2:12" ht="15" customHeight="1" x14ac:dyDescent="0.25">
      <c r="B31" s="24"/>
      <c r="C31" s="37" t="s">
        <v>39</v>
      </c>
      <c r="D31" s="38"/>
      <c r="E31" s="19" t="s">
        <v>40</v>
      </c>
      <c r="F31" s="39">
        <v>1</v>
      </c>
      <c r="G31" s="21"/>
      <c r="H31" s="21"/>
      <c r="I31" s="22"/>
      <c r="J31" s="23">
        <f t="shared" si="1"/>
        <v>0</v>
      </c>
      <c r="L31" s="22">
        <f t="shared" si="0"/>
        <v>0</v>
      </c>
    </row>
    <row r="32" spans="2:12" ht="15" customHeight="1" x14ac:dyDescent="0.25">
      <c r="B32" s="24"/>
      <c r="C32" s="37" t="s">
        <v>41</v>
      </c>
      <c r="D32" s="38"/>
      <c r="E32" s="19" t="s">
        <v>42</v>
      </c>
      <c r="F32" s="39">
        <v>1</v>
      </c>
      <c r="G32" s="21"/>
      <c r="H32" s="21"/>
      <c r="I32" s="22"/>
      <c r="J32" s="23">
        <f t="shared" si="1"/>
        <v>0</v>
      </c>
      <c r="L32" s="22">
        <f t="shared" si="0"/>
        <v>0</v>
      </c>
    </row>
    <row r="33" spans="2:12" ht="15" customHeight="1" x14ac:dyDescent="0.25">
      <c r="B33" s="24"/>
      <c r="C33" s="37" t="s">
        <v>43</v>
      </c>
      <c r="D33" s="38"/>
      <c r="E33" s="19" t="s">
        <v>44</v>
      </c>
      <c r="F33" s="39">
        <v>1</v>
      </c>
      <c r="G33" s="21"/>
      <c r="H33" s="21"/>
      <c r="I33" s="22"/>
      <c r="J33" s="23">
        <f t="shared" si="1"/>
        <v>0</v>
      </c>
      <c r="L33" s="22">
        <f t="shared" si="0"/>
        <v>0</v>
      </c>
    </row>
    <row r="34" spans="2:12" ht="15" customHeight="1" x14ac:dyDescent="0.25">
      <c r="B34" s="24"/>
      <c r="C34" s="37" t="s">
        <v>45</v>
      </c>
      <c r="D34" s="38"/>
      <c r="E34" s="19" t="s">
        <v>46</v>
      </c>
      <c r="F34" s="39">
        <v>1</v>
      </c>
      <c r="G34" s="21"/>
      <c r="H34" s="21"/>
      <c r="I34" s="22"/>
      <c r="J34" s="23">
        <f t="shared" si="1"/>
        <v>0</v>
      </c>
      <c r="L34" s="22">
        <f t="shared" si="0"/>
        <v>0</v>
      </c>
    </row>
    <row r="35" spans="2:12" ht="15" customHeight="1" x14ac:dyDescent="0.25">
      <c r="B35" s="24"/>
      <c r="C35" s="37" t="s">
        <v>47</v>
      </c>
      <c r="D35" s="38"/>
      <c r="E35" s="19" t="s">
        <v>48</v>
      </c>
      <c r="F35" s="39">
        <v>1</v>
      </c>
      <c r="G35" s="21"/>
      <c r="H35" s="21"/>
      <c r="I35" s="22"/>
      <c r="J35" s="23">
        <f t="shared" si="1"/>
        <v>0</v>
      </c>
      <c r="L35" s="22">
        <f t="shared" si="0"/>
        <v>0</v>
      </c>
    </row>
    <row r="36" spans="2:12" ht="15" customHeight="1" x14ac:dyDescent="0.25">
      <c r="B36" s="24"/>
      <c r="C36" s="37" t="s">
        <v>49</v>
      </c>
      <c r="D36" s="38"/>
      <c r="E36" s="19" t="s">
        <v>50</v>
      </c>
      <c r="F36" s="39">
        <v>1</v>
      </c>
      <c r="G36" s="21"/>
      <c r="H36" s="21"/>
      <c r="I36" s="22"/>
      <c r="J36" s="23">
        <f t="shared" si="1"/>
        <v>0</v>
      </c>
      <c r="L36" s="22">
        <f t="shared" si="0"/>
        <v>0</v>
      </c>
    </row>
    <row r="37" spans="2:12" ht="15" customHeight="1" x14ac:dyDescent="0.25">
      <c r="B37" s="24"/>
      <c r="C37" s="37" t="s">
        <v>51</v>
      </c>
      <c r="D37" s="38"/>
      <c r="E37" s="19" t="s">
        <v>52</v>
      </c>
      <c r="F37" s="39">
        <v>1</v>
      </c>
      <c r="G37" s="21"/>
      <c r="H37" s="21"/>
      <c r="I37" s="22"/>
      <c r="J37" s="23">
        <f t="shared" si="1"/>
        <v>0</v>
      </c>
      <c r="L37" s="22">
        <f t="shared" si="0"/>
        <v>0</v>
      </c>
    </row>
    <row r="38" spans="2:12" ht="15" customHeight="1" x14ac:dyDescent="0.25">
      <c r="B38" s="24"/>
      <c r="C38" s="37" t="s">
        <v>53</v>
      </c>
      <c r="D38" s="38"/>
      <c r="E38" s="19" t="s">
        <v>54</v>
      </c>
      <c r="F38" s="39">
        <v>1</v>
      </c>
      <c r="G38" s="21"/>
      <c r="H38" s="21"/>
      <c r="I38" s="22"/>
      <c r="J38" s="23">
        <f t="shared" si="1"/>
        <v>0</v>
      </c>
      <c r="L38" s="22">
        <f t="shared" si="0"/>
        <v>0</v>
      </c>
    </row>
    <row r="39" spans="2:12" ht="15" customHeight="1" thickBot="1" x14ac:dyDescent="0.3">
      <c r="B39" s="24"/>
      <c r="C39" s="40" t="s">
        <v>55</v>
      </c>
      <c r="D39" s="41"/>
      <c r="E39" s="30" t="s">
        <v>56</v>
      </c>
      <c r="F39" s="42">
        <v>1</v>
      </c>
      <c r="G39" s="21"/>
      <c r="H39" s="21"/>
      <c r="I39" s="22"/>
      <c r="J39" s="23">
        <f t="shared" si="1"/>
        <v>0</v>
      </c>
      <c r="L39" s="22">
        <f t="shared" si="0"/>
        <v>0</v>
      </c>
    </row>
    <row r="40" spans="2:12" ht="16.149999999999999" customHeight="1" thickBot="1" x14ac:dyDescent="0.3">
      <c r="B40" s="10" t="s">
        <v>11</v>
      </c>
      <c r="C40" s="43"/>
      <c r="D40" s="44"/>
      <c r="E40" s="45" t="s">
        <v>57</v>
      </c>
      <c r="F40" s="46">
        <v>151</v>
      </c>
      <c r="G40" s="47"/>
      <c r="H40" s="48"/>
    </row>
    <row r="41" spans="2:12" ht="15.75" x14ac:dyDescent="0.25">
      <c r="H41" s="47"/>
    </row>
    <row r="42" spans="2:12" ht="16.5" thickBot="1" x14ac:dyDescent="0.3">
      <c r="G42" s="8" t="s">
        <v>10</v>
      </c>
      <c r="H42" s="47"/>
    </row>
    <row r="43" spans="2:12" ht="16.5" thickBot="1" x14ac:dyDescent="0.3">
      <c r="B43" s="10" t="s">
        <v>58</v>
      </c>
      <c r="C43" s="11" t="s">
        <v>12</v>
      </c>
      <c r="D43" s="99" t="s">
        <v>13</v>
      </c>
      <c r="E43" s="100"/>
      <c r="F43" s="12" t="s">
        <v>14</v>
      </c>
      <c r="G43" s="13">
        <f>F65</f>
        <v>87</v>
      </c>
      <c r="H43" s="14">
        <f>SUM(H65)</f>
        <v>0</v>
      </c>
      <c r="I43" s="15" t="s">
        <v>110</v>
      </c>
      <c r="J43" s="15" t="s">
        <v>107</v>
      </c>
      <c r="K43" s="81" t="s">
        <v>108</v>
      </c>
      <c r="L43" s="82" t="s">
        <v>109</v>
      </c>
    </row>
    <row r="44" spans="2:12" x14ac:dyDescent="0.25">
      <c r="B44" s="16"/>
      <c r="C44" s="17" t="s">
        <v>59</v>
      </c>
      <c r="D44" s="18" t="s">
        <v>16</v>
      </c>
      <c r="E44" s="19" t="s">
        <v>60</v>
      </c>
      <c r="F44" s="20">
        <v>1</v>
      </c>
      <c r="G44" s="21"/>
      <c r="H44" s="21"/>
      <c r="I44" s="22"/>
      <c r="J44" s="23">
        <f>$G$18*F44*I44</f>
        <v>0</v>
      </c>
      <c r="L44" s="22">
        <f>$G$43*F44*K44</f>
        <v>0</v>
      </c>
    </row>
    <row r="45" spans="2:12" x14ac:dyDescent="0.25">
      <c r="B45" s="24"/>
      <c r="C45" s="25" t="s">
        <v>18</v>
      </c>
      <c r="D45" s="26"/>
      <c r="E45" s="19" t="s">
        <v>61</v>
      </c>
      <c r="F45" s="27">
        <v>1</v>
      </c>
      <c r="G45" s="21"/>
      <c r="H45" s="21"/>
      <c r="I45" s="22"/>
      <c r="J45" s="23">
        <f>$G$18*F45*I45</f>
        <v>0</v>
      </c>
      <c r="L45" s="22">
        <f t="shared" ref="L45:L64" si="2">$G$43*F45*K45</f>
        <v>0</v>
      </c>
    </row>
    <row r="46" spans="2:12" x14ac:dyDescent="0.25">
      <c r="B46" s="24"/>
      <c r="C46" s="28" t="s">
        <v>62</v>
      </c>
      <c r="D46" s="29"/>
      <c r="E46" s="28" t="s">
        <v>63</v>
      </c>
      <c r="F46" s="27">
        <v>2</v>
      </c>
      <c r="G46" s="21"/>
      <c r="H46" s="21"/>
      <c r="I46" s="22"/>
      <c r="J46" s="23">
        <f t="shared" ref="J46:J64" si="3">$G$18*F46*I46</f>
        <v>0</v>
      </c>
      <c r="L46" s="22">
        <f t="shared" si="2"/>
        <v>0</v>
      </c>
    </row>
    <row r="47" spans="2:12" x14ac:dyDescent="0.25">
      <c r="B47" s="24"/>
      <c r="C47" s="25" t="s">
        <v>21</v>
      </c>
      <c r="D47" s="29"/>
      <c r="E47" t="s">
        <v>22</v>
      </c>
      <c r="F47" s="27">
        <v>1</v>
      </c>
      <c r="G47" s="21"/>
      <c r="H47" s="21"/>
      <c r="I47" s="22"/>
      <c r="J47" s="23">
        <f t="shared" si="3"/>
        <v>0</v>
      </c>
      <c r="L47" s="22">
        <f t="shared" si="2"/>
        <v>0</v>
      </c>
    </row>
    <row r="48" spans="2:12" x14ac:dyDescent="0.25">
      <c r="B48" s="24"/>
      <c r="C48" s="30" t="s">
        <v>23</v>
      </c>
      <c r="D48" s="29"/>
      <c r="E48" s="31" t="s">
        <v>24</v>
      </c>
      <c r="F48" s="27">
        <v>1</v>
      </c>
      <c r="G48" s="21"/>
      <c r="H48" s="21"/>
      <c r="I48" s="22"/>
      <c r="J48" s="23">
        <f t="shared" si="3"/>
        <v>0</v>
      </c>
      <c r="L48" s="22">
        <f t="shared" si="2"/>
        <v>0</v>
      </c>
    </row>
    <row r="49" spans="2:12" x14ac:dyDescent="0.25">
      <c r="B49" s="24"/>
      <c r="C49" s="30" t="s">
        <v>25</v>
      </c>
      <c r="D49" s="32"/>
      <c r="E49" s="33" t="s">
        <v>26</v>
      </c>
      <c r="F49" s="34">
        <v>1</v>
      </c>
      <c r="G49" s="21"/>
      <c r="H49" s="21"/>
      <c r="I49" s="22"/>
      <c r="J49" s="23">
        <f t="shared" si="3"/>
        <v>0</v>
      </c>
      <c r="L49" s="22">
        <f t="shared" si="2"/>
        <v>0</v>
      </c>
    </row>
    <row r="50" spans="2:12" x14ac:dyDescent="0.25">
      <c r="B50" s="24"/>
      <c r="C50" s="25" t="s">
        <v>64</v>
      </c>
      <c r="D50" s="32"/>
      <c r="E50" s="33" t="s">
        <v>65</v>
      </c>
      <c r="F50" s="34">
        <v>1</v>
      </c>
      <c r="G50" s="21"/>
      <c r="H50" s="21"/>
      <c r="I50" s="22"/>
      <c r="J50" s="23">
        <f t="shared" si="3"/>
        <v>0</v>
      </c>
      <c r="L50" s="22">
        <f t="shared" si="2"/>
        <v>0</v>
      </c>
    </row>
    <row r="51" spans="2:12" x14ac:dyDescent="0.25">
      <c r="B51" s="24"/>
      <c r="C51" s="35" t="s">
        <v>33</v>
      </c>
      <c r="D51" s="29"/>
      <c r="E51" s="25" t="s">
        <v>34</v>
      </c>
      <c r="F51" s="27">
        <v>1</v>
      </c>
      <c r="G51" s="21"/>
      <c r="H51" s="21"/>
      <c r="I51" s="22"/>
      <c r="J51" s="23">
        <f t="shared" si="3"/>
        <v>0</v>
      </c>
      <c r="L51" s="22">
        <f t="shared" si="2"/>
        <v>0</v>
      </c>
    </row>
    <row r="52" spans="2:12" x14ac:dyDescent="0.25">
      <c r="B52" s="24"/>
      <c r="C52" s="25" t="s">
        <v>35</v>
      </c>
      <c r="D52" s="36"/>
      <c r="E52" s="19" t="s">
        <v>36</v>
      </c>
      <c r="F52" s="20">
        <v>2</v>
      </c>
      <c r="G52" s="21"/>
      <c r="H52" s="21"/>
      <c r="I52" s="22"/>
      <c r="J52" s="23">
        <f t="shared" si="3"/>
        <v>0</v>
      </c>
      <c r="L52" s="22">
        <f t="shared" si="2"/>
        <v>0</v>
      </c>
    </row>
    <row r="53" spans="2:12" x14ac:dyDescent="0.25">
      <c r="B53" s="24"/>
      <c r="C53" s="37" t="s">
        <v>37</v>
      </c>
      <c r="D53" s="38"/>
      <c r="E53" s="19" t="s">
        <v>38</v>
      </c>
      <c r="F53" s="39">
        <v>3</v>
      </c>
      <c r="G53" s="21"/>
      <c r="H53" s="21"/>
      <c r="I53" s="22"/>
      <c r="J53" s="23">
        <f t="shared" si="3"/>
        <v>0</v>
      </c>
      <c r="L53" s="22">
        <f t="shared" si="2"/>
        <v>0</v>
      </c>
    </row>
    <row r="54" spans="2:12" x14ac:dyDescent="0.25">
      <c r="B54" s="24"/>
      <c r="C54" s="37" t="s">
        <v>39</v>
      </c>
      <c r="D54" s="38"/>
      <c r="E54" s="49" t="s">
        <v>66</v>
      </c>
      <c r="F54" s="39">
        <v>1</v>
      </c>
      <c r="G54" s="21"/>
      <c r="H54" s="21"/>
      <c r="I54" s="22"/>
      <c r="J54" s="23">
        <f t="shared" si="3"/>
        <v>0</v>
      </c>
      <c r="L54" s="22">
        <f t="shared" si="2"/>
        <v>0</v>
      </c>
    </row>
    <row r="55" spans="2:12" x14ac:dyDescent="0.25">
      <c r="B55" s="24"/>
      <c r="C55" s="37" t="s">
        <v>41</v>
      </c>
      <c r="D55" s="38"/>
      <c r="E55" s="49" t="s">
        <v>67</v>
      </c>
      <c r="F55" s="39">
        <v>1</v>
      </c>
      <c r="G55" s="21"/>
      <c r="H55" s="21"/>
      <c r="I55" s="22"/>
      <c r="J55" s="23">
        <f t="shared" si="3"/>
        <v>0</v>
      </c>
      <c r="L55" s="22">
        <f t="shared" si="2"/>
        <v>0</v>
      </c>
    </row>
    <row r="56" spans="2:12" x14ac:dyDescent="0.25">
      <c r="B56" s="24"/>
      <c r="C56" s="37" t="s">
        <v>43</v>
      </c>
      <c r="D56" s="38"/>
      <c r="E56" s="49" t="s">
        <v>68</v>
      </c>
      <c r="F56" s="39">
        <v>1</v>
      </c>
      <c r="G56" s="21"/>
      <c r="H56" s="21"/>
      <c r="I56" s="22"/>
      <c r="J56" s="23">
        <f t="shared" si="3"/>
        <v>0</v>
      </c>
      <c r="L56" s="22">
        <f t="shared" si="2"/>
        <v>0</v>
      </c>
    </row>
    <row r="57" spans="2:12" x14ac:dyDescent="0.25">
      <c r="B57" s="24"/>
      <c r="C57" s="37" t="s">
        <v>45</v>
      </c>
      <c r="D57" s="38"/>
      <c r="E57" s="19" t="s">
        <v>46</v>
      </c>
      <c r="F57" s="39">
        <v>1</v>
      </c>
      <c r="G57" s="21"/>
      <c r="H57" s="21"/>
      <c r="I57" s="22"/>
      <c r="J57" s="23">
        <f t="shared" si="3"/>
        <v>0</v>
      </c>
      <c r="L57" s="22">
        <f t="shared" si="2"/>
        <v>0</v>
      </c>
    </row>
    <row r="58" spans="2:12" x14ac:dyDescent="0.25">
      <c r="B58" s="24"/>
      <c r="C58" s="37" t="s">
        <v>47</v>
      </c>
      <c r="D58" s="38"/>
      <c r="E58" s="19" t="s">
        <v>48</v>
      </c>
      <c r="F58" s="39">
        <v>1</v>
      </c>
      <c r="G58" s="21"/>
      <c r="H58" s="21"/>
      <c r="I58" s="22"/>
      <c r="J58" s="23">
        <f t="shared" si="3"/>
        <v>0</v>
      </c>
      <c r="L58" s="22">
        <f t="shared" si="2"/>
        <v>0</v>
      </c>
    </row>
    <row r="59" spans="2:12" x14ac:dyDescent="0.25">
      <c r="B59" s="24"/>
      <c r="C59" s="37" t="s">
        <v>27</v>
      </c>
      <c r="D59" s="38"/>
      <c r="E59" s="19" t="s">
        <v>28</v>
      </c>
      <c r="F59" s="39">
        <v>1</v>
      </c>
      <c r="G59" s="21"/>
      <c r="H59" s="21"/>
      <c r="I59" s="22"/>
      <c r="J59" s="23">
        <f t="shared" si="3"/>
        <v>0</v>
      </c>
      <c r="L59" s="22">
        <f t="shared" si="2"/>
        <v>0</v>
      </c>
    </row>
    <row r="60" spans="2:12" x14ac:dyDescent="0.25">
      <c r="B60" s="24"/>
      <c r="C60" s="37" t="s">
        <v>31</v>
      </c>
      <c r="D60" s="38"/>
      <c r="E60" s="19" t="s">
        <v>32</v>
      </c>
      <c r="F60" s="39">
        <v>1</v>
      </c>
      <c r="G60" s="21"/>
      <c r="H60" s="21"/>
      <c r="I60" s="22"/>
      <c r="J60" s="23">
        <f t="shared" si="3"/>
        <v>0</v>
      </c>
      <c r="L60" s="22">
        <f t="shared" si="2"/>
        <v>0</v>
      </c>
    </row>
    <row r="61" spans="2:12" x14ac:dyDescent="0.25">
      <c r="B61" s="24"/>
      <c r="C61" s="37" t="s">
        <v>49</v>
      </c>
      <c r="D61" s="38"/>
      <c r="E61" s="19" t="s">
        <v>50</v>
      </c>
      <c r="F61" s="39">
        <v>1</v>
      </c>
      <c r="G61" s="21"/>
      <c r="H61" s="21"/>
      <c r="I61" s="22"/>
      <c r="J61" s="23">
        <f t="shared" si="3"/>
        <v>0</v>
      </c>
      <c r="L61" s="22">
        <f t="shared" si="2"/>
        <v>0</v>
      </c>
    </row>
    <row r="62" spans="2:12" x14ac:dyDescent="0.25">
      <c r="B62" s="24"/>
      <c r="C62" s="37" t="s">
        <v>51</v>
      </c>
      <c r="D62" s="38"/>
      <c r="E62" s="19" t="s">
        <v>52</v>
      </c>
      <c r="F62" s="39">
        <v>1</v>
      </c>
      <c r="G62" s="21"/>
      <c r="H62" s="21"/>
      <c r="I62" s="22"/>
      <c r="J62" s="23">
        <f t="shared" si="3"/>
        <v>0</v>
      </c>
      <c r="L62" s="22">
        <f t="shared" si="2"/>
        <v>0</v>
      </c>
    </row>
    <row r="63" spans="2:12" x14ac:dyDescent="0.25">
      <c r="B63" s="24"/>
      <c r="C63" s="37" t="s">
        <v>69</v>
      </c>
      <c r="D63" s="38"/>
      <c r="E63" s="19" t="s">
        <v>70</v>
      </c>
      <c r="F63" s="39">
        <v>1</v>
      </c>
      <c r="G63" s="21"/>
      <c r="H63" s="21"/>
      <c r="I63" s="22"/>
      <c r="J63" s="23">
        <f t="shared" si="3"/>
        <v>0</v>
      </c>
      <c r="L63" s="22">
        <f t="shared" si="2"/>
        <v>0</v>
      </c>
    </row>
    <row r="64" spans="2:12" ht="15.75" thickBot="1" x14ac:dyDescent="0.3">
      <c r="B64" s="24"/>
      <c r="C64" s="40" t="s">
        <v>113</v>
      </c>
      <c r="D64" s="41"/>
      <c r="E64" s="30" t="s">
        <v>71</v>
      </c>
      <c r="F64" s="42">
        <v>1</v>
      </c>
      <c r="G64" s="21"/>
      <c r="H64" s="21"/>
      <c r="I64" s="22"/>
      <c r="J64" s="23">
        <f t="shared" si="3"/>
        <v>0</v>
      </c>
      <c r="L64" s="22">
        <f t="shared" si="2"/>
        <v>0</v>
      </c>
    </row>
    <row r="65" spans="2:12" ht="16.5" thickBot="1" x14ac:dyDescent="0.3">
      <c r="B65" s="10" t="s">
        <v>58</v>
      </c>
      <c r="C65" s="43"/>
      <c r="D65" s="44"/>
      <c r="E65" s="45" t="s">
        <v>72</v>
      </c>
      <c r="F65" s="46">
        <v>87</v>
      </c>
      <c r="G65" s="47"/>
      <c r="H65" s="48"/>
    </row>
    <row r="66" spans="2:12" ht="15.75" x14ac:dyDescent="0.25">
      <c r="G66" s="8"/>
      <c r="H66" s="47"/>
    </row>
    <row r="67" spans="2:12" ht="16.5" thickBot="1" x14ac:dyDescent="0.3">
      <c r="G67" s="8" t="s">
        <v>10</v>
      </c>
      <c r="H67" s="47"/>
    </row>
    <row r="68" spans="2:12" ht="16.5" thickBot="1" x14ac:dyDescent="0.3">
      <c r="B68" s="10" t="s">
        <v>73</v>
      </c>
      <c r="C68" s="11" t="s">
        <v>12</v>
      </c>
      <c r="D68" s="99" t="s">
        <v>13</v>
      </c>
      <c r="E68" s="100"/>
      <c r="F68" s="12" t="s">
        <v>14</v>
      </c>
      <c r="G68" s="13">
        <f>F70</f>
        <v>9</v>
      </c>
      <c r="H68" s="14">
        <f>SUM(H70)</f>
        <v>0</v>
      </c>
      <c r="I68" s="15" t="s">
        <v>110</v>
      </c>
      <c r="J68" s="15" t="s">
        <v>107</v>
      </c>
      <c r="K68" s="81" t="s">
        <v>108</v>
      </c>
      <c r="L68" s="82" t="s">
        <v>109</v>
      </c>
    </row>
    <row r="69" spans="2:12" ht="15.75" thickBot="1" x14ac:dyDescent="0.3">
      <c r="B69" s="16"/>
      <c r="C69" s="50" t="s">
        <v>74</v>
      </c>
      <c r="D69" s="18"/>
      <c r="E69" t="s">
        <v>75</v>
      </c>
      <c r="F69" s="51">
        <v>1</v>
      </c>
      <c r="G69" s="21"/>
      <c r="H69" s="21"/>
      <c r="I69" s="22"/>
      <c r="J69" s="23">
        <f t="shared" ref="J69" si="4">$G$18*F69*I69</f>
        <v>0</v>
      </c>
      <c r="L69" s="22">
        <f>$G$68*F69*K69</f>
        <v>0</v>
      </c>
    </row>
    <row r="70" spans="2:12" ht="16.5" thickBot="1" x14ac:dyDescent="0.3">
      <c r="B70" s="10" t="s">
        <v>73</v>
      </c>
      <c r="C70" s="43"/>
      <c r="D70" s="44"/>
      <c r="E70" s="45" t="s">
        <v>76</v>
      </c>
      <c r="F70" s="46">
        <v>9</v>
      </c>
      <c r="G70" s="47"/>
      <c r="H70" s="48"/>
    </row>
    <row r="71" spans="2:12" ht="15.75" x14ac:dyDescent="0.25">
      <c r="G71" s="8"/>
    </row>
    <row r="72" spans="2:12" ht="16.5" thickBot="1" x14ac:dyDescent="0.3">
      <c r="G72" s="8" t="s">
        <v>10</v>
      </c>
    </row>
    <row r="73" spans="2:12" ht="16.5" thickBot="1" x14ac:dyDescent="0.3">
      <c r="B73" s="10" t="s">
        <v>77</v>
      </c>
      <c r="C73" s="11" t="s">
        <v>12</v>
      </c>
      <c r="D73" s="99" t="s">
        <v>13</v>
      </c>
      <c r="E73" s="100"/>
      <c r="F73" s="12" t="s">
        <v>14</v>
      </c>
      <c r="G73" s="13">
        <f>F81</f>
        <v>110</v>
      </c>
      <c r="H73" s="14">
        <f>SUM(H81)</f>
        <v>0</v>
      </c>
      <c r="I73" s="15" t="s">
        <v>110</v>
      </c>
      <c r="J73" s="15" t="s">
        <v>107</v>
      </c>
      <c r="K73" s="81" t="s">
        <v>108</v>
      </c>
      <c r="L73" s="82" t="s">
        <v>109</v>
      </c>
    </row>
    <row r="74" spans="2:12" x14ac:dyDescent="0.25">
      <c r="B74" s="16"/>
      <c r="C74" s="52" t="s">
        <v>78</v>
      </c>
      <c r="D74" s="18" t="s">
        <v>16</v>
      </c>
      <c r="E74" s="19" t="s">
        <v>79</v>
      </c>
      <c r="F74" s="20">
        <v>1</v>
      </c>
      <c r="G74" s="21"/>
      <c r="H74" s="21"/>
      <c r="I74" s="22"/>
      <c r="J74" s="23">
        <f>$G$18*F74*I74</f>
        <v>0</v>
      </c>
      <c r="L74" s="22">
        <f>$G$73*F74*K74</f>
        <v>0</v>
      </c>
    </row>
    <row r="75" spans="2:12" x14ac:dyDescent="0.25">
      <c r="B75" s="24"/>
      <c r="C75" s="25" t="s">
        <v>80</v>
      </c>
      <c r="D75" s="26"/>
      <c r="E75" s="19" t="s">
        <v>81</v>
      </c>
      <c r="F75" s="27">
        <v>1</v>
      </c>
      <c r="G75" s="21"/>
      <c r="H75" s="21"/>
      <c r="I75" s="22"/>
      <c r="J75" s="23">
        <f>$G$18*F75*I75</f>
        <v>0</v>
      </c>
      <c r="L75" s="22">
        <f t="shared" ref="L75:L80" si="5">$G$73*F75*K75</f>
        <v>0</v>
      </c>
    </row>
    <row r="76" spans="2:12" x14ac:dyDescent="0.25">
      <c r="B76" s="24"/>
      <c r="C76" s="28" t="s">
        <v>82</v>
      </c>
      <c r="D76" s="29"/>
      <c r="E76" s="28" t="s">
        <v>83</v>
      </c>
      <c r="F76" s="27">
        <v>1</v>
      </c>
      <c r="G76" s="21"/>
      <c r="H76" s="21"/>
      <c r="I76" s="22"/>
      <c r="J76" s="23">
        <f t="shared" ref="J76:J80" si="6">$G$18*F76*I76</f>
        <v>0</v>
      </c>
      <c r="L76" s="22">
        <f t="shared" si="5"/>
        <v>0</v>
      </c>
    </row>
    <row r="77" spans="2:12" x14ac:dyDescent="0.25">
      <c r="B77" s="24"/>
      <c r="C77" s="25" t="s">
        <v>84</v>
      </c>
      <c r="D77" s="29"/>
      <c r="E77" t="s">
        <v>85</v>
      </c>
      <c r="F77" s="27">
        <v>1</v>
      </c>
      <c r="G77" s="21"/>
      <c r="H77" s="21"/>
      <c r="I77" s="22"/>
      <c r="J77" s="23">
        <f t="shared" si="6"/>
        <v>0</v>
      </c>
      <c r="L77" s="22">
        <f t="shared" si="5"/>
        <v>0</v>
      </c>
    </row>
    <row r="78" spans="2:12" x14ac:dyDescent="0.25">
      <c r="B78" s="24"/>
      <c r="C78" s="30" t="s">
        <v>21</v>
      </c>
      <c r="D78" s="29"/>
      <c r="E78" s="31" t="s">
        <v>22</v>
      </c>
      <c r="F78" s="27">
        <v>1</v>
      </c>
      <c r="G78" s="21"/>
      <c r="H78" s="21"/>
      <c r="I78" s="22"/>
      <c r="J78" s="23">
        <f t="shared" si="6"/>
        <v>0</v>
      </c>
      <c r="L78" s="22">
        <f t="shared" si="5"/>
        <v>0</v>
      </c>
    </row>
    <row r="79" spans="2:12" x14ac:dyDescent="0.25">
      <c r="B79" s="24"/>
      <c r="C79" s="30" t="s">
        <v>114</v>
      </c>
      <c r="D79" s="32"/>
      <c r="E79" s="33" t="s">
        <v>86</v>
      </c>
      <c r="F79" s="34">
        <v>1</v>
      </c>
      <c r="G79" s="21"/>
      <c r="H79" s="21"/>
      <c r="I79" s="22"/>
      <c r="J79" s="23">
        <f t="shared" si="6"/>
        <v>0</v>
      </c>
      <c r="L79" s="22">
        <f t="shared" si="5"/>
        <v>0</v>
      </c>
    </row>
    <row r="80" spans="2:12" ht="15.75" thickBot="1" x14ac:dyDescent="0.3">
      <c r="B80" s="24"/>
      <c r="C80" s="25" t="s">
        <v>47</v>
      </c>
      <c r="D80" s="32"/>
      <c r="E80" s="33" t="s">
        <v>48</v>
      </c>
      <c r="F80" s="34">
        <v>1</v>
      </c>
      <c r="G80" s="21"/>
      <c r="H80" s="21"/>
      <c r="I80" s="22"/>
      <c r="J80" s="23">
        <f t="shared" si="6"/>
        <v>0</v>
      </c>
      <c r="L80" s="22">
        <f t="shared" si="5"/>
        <v>0</v>
      </c>
    </row>
    <row r="81" spans="2:15" ht="16.5" thickBot="1" x14ac:dyDescent="0.3">
      <c r="B81" s="10" t="s">
        <v>77</v>
      </c>
      <c r="C81" s="43"/>
      <c r="D81" s="44"/>
      <c r="E81" s="45" t="s">
        <v>87</v>
      </c>
      <c r="F81" s="46">
        <v>110</v>
      </c>
      <c r="G81" s="47"/>
      <c r="H81" s="48"/>
      <c r="J81" s="83"/>
    </row>
    <row r="83" spans="2:15" ht="16.5" thickBot="1" x14ac:dyDescent="0.3">
      <c r="B83" s="53"/>
      <c r="C83" s="54"/>
      <c r="D83" s="53"/>
      <c r="E83" s="55"/>
      <c r="F83" s="56"/>
      <c r="G83" s="8" t="s">
        <v>10</v>
      </c>
    </row>
    <row r="84" spans="2:15" ht="16.5" thickBot="1" x14ac:dyDescent="0.3">
      <c r="B84" s="10" t="s">
        <v>88</v>
      </c>
      <c r="C84" s="57" t="s">
        <v>12</v>
      </c>
      <c r="D84" s="101" t="s">
        <v>13</v>
      </c>
      <c r="E84" s="100"/>
      <c r="F84" s="58" t="s">
        <v>14</v>
      </c>
      <c r="G84" s="59">
        <f>SUM(F86)</f>
        <v>200</v>
      </c>
      <c r="H84" s="60">
        <f>SUM(H86:H86)</f>
        <v>0</v>
      </c>
      <c r="I84" s="15" t="s">
        <v>110</v>
      </c>
      <c r="J84" s="15" t="s">
        <v>107</v>
      </c>
      <c r="K84" s="81" t="s">
        <v>108</v>
      </c>
      <c r="L84" s="82" t="s">
        <v>109</v>
      </c>
    </row>
    <row r="85" spans="2:15" ht="15.75" thickBot="1" x14ac:dyDescent="0.3">
      <c r="B85" s="16"/>
      <c r="C85" s="61" t="s">
        <v>89</v>
      </c>
      <c r="D85" s="18"/>
      <c r="E85" s="62" t="s">
        <v>90</v>
      </c>
      <c r="F85" s="63">
        <v>1</v>
      </c>
      <c r="G85" s="64"/>
      <c r="H85" s="64"/>
      <c r="I85" s="22"/>
      <c r="J85" s="23">
        <f>$G$18*F85*I85</f>
        <v>0</v>
      </c>
      <c r="L85" s="22">
        <f>G84*F85*K85</f>
        <v>0</v>
      </c>
    </row>
    <row r="86" spans="2:15" ht="16.5" thickBot="1" x14ac:dyDescent="0.3">
      <c r="B86" s="10" t="s">
        <v>88</v>
      </c>
      <c r="C86" s="43"/>
      <c r="D86" s="44"/>
      <c r="E86" s="65" t="s">
        <v>91</v>
      </c>
      <c r="F86" s="46">
        <v>200</v>
      </c>
      <c r="G86" s="47"/>
      <c r="H86" s="47"/>
    </row>
    <row r="88" spans="2:15" ht="16.5" thickBot="1" x14ac:dyDescent="0.3">
      <c r="G88" s="8" t="s">
        <v>10</v>
      </c>
    </row>
    <row r="89" spans="2:15" ht="16.5" thickBot="1" x14ac:dyDescent="0.3">
      <c r="B89" s="10" t="s">
        <v>92</v>
      </c>
      <c r="C89" s="66" t="s">
        <v>12</v>
      </c>
      <c r="D89" s="86" t="s">
        <v>13</v>
      </c>
      <c r="E89" s="86"/>
      <c r="F89" s="67" t="s">
        <v>14</v>
      </c>
      <c r="G89" s="68">
        <f>SUM(F91)</f>
        <v>100</v>
      </c>
      <c r="H89" s="69">
        <f>SUM(H91:H91)</f>
        <v>0</v>
      </c>
      <c r="I89" s="15" t="s">
        <v>110</v>
      </c>
      <c r="J89" s="15" t="s">
        <v>107</v>
      </c>
      <c r="K89" s="81" t="s">
        <v>108</v>
      </c>
      <c r="L89" s="82" t="s">
        <v>109</v>
      </c>
    </row>
    <row r="90" spans="2:15" ht="15.75" thickBot="1" x14ac:dyDescent="0.3">
      <c r="B90" s="16"/>
      <c r="C90" s="61" t="s">
        <v>93</v>
      </c>
      <c r="D90" s="18"/>
      <c r="E90" s="62" t="s">
        <v>94</v>
      </c>
      <c r="F90" s="63">
        <v>1</v>
      </c>
      <c r="G90" s="64"/>
      <c r="H90" s="64"/>
      <c r="I90" s="22"/>
      <c r="J90" s="23">
        <f>$G$18*F90*I90</f>
        <v>0</v>
      </c>
      <c r="L90" s="22">
        <f>G89*F90*K90</f>
        <v>0</v>
      </c>
    </row>
    <row r="91" spans="2:15" ht="16.5" thickBot="1" x14ac:dyDescent="0.3">
      <c r="B91" s="10" t="s">
        <v>92</v>
      </c>
      <c r="C91" s="70"/>
      <c r="D91" s="44"/>
      <c r="E91" s="71" t="s">
        <v>95</v>
      </c>
      <c r="F91" s="46">
        <v>100</v>
      </c>
      <c r="G91" s="47"/>
      <c r="H91" s="47"/>
    </row>
    <row r="92" spans="2:15" ht="15.75" x14ac:dyDescent="0.25">
      <c r="B92" s="53"/>
      <c r="C92" s="54"/>
      <c r="D92" s="53"/>
      <c r="E92" s="55"/>
      <c r="F92" s="56"/>
      <c r="G92" s="47"/>
      <c r="H92" s="47"/>
    </row>
    <row r="93" spans="2:15" ht="16.5" thickBot="1" x14ac:dyDescent="0.3">
      <c r="B93" s="53"/>
      <c r="C93" s="54"/>
      <c r="D93" s="53"/>
      <c r="E93" s="55"/>
      <c r="F93" s="56"/>
      <c r="G93" s="47"/>
    </row>
    <row r="94" spans="2:15" ht="16.5" thickBot="1" x14ac:dyDescent="0.3">
      <c r="B94" s="53"/>
      <c r="C94" s="54"/>
      <c r="D94" s="53"/>
      <c r="E94" s="55"/>
      <c r="F94" s="56"/>
      <c r="G94" s="47"/>
      <c r="J94" s="15" t="s">
        <v>112</v>
      </c>
      <c r="L94" s="82" t="s">
        <v>111</v>
      </c>
    </row>
    <row r="95" spans="2:15" ht="18.75" x14ac:dyDescent="0.3">
      <c r="B95" s="53"/>
      <c r="C95" s="54"/>
      <c r="D95" s="53"/>
      <c r="E95" s="72"/>
      <c r="F95" s="47"/>
      <c r="G95" s="47"/>
      <c r="H95" s="47"/>
      <c r="K95" s="73"/>
      <c r="L95" s="73"/>
      <c r="M95" s="73"/>
      <c r="N95" s="73"/>
      <c r="O95" s="73"/>
    </row>
    <row r="96" spans="2:15" ht="18.75" x14ac:dyDescent="0.3">
      <c r="G96" s="3" t="s">
        <v>96</v>
      </c>
      <c r="I96" s="3"/>
      <c r="J96" s="74">
        <f>SUM(J19:J39)+SUM(J44:J64)+SUM(J69)+SUM(J74:J80)+SUM(J85)+SUM(J90)</f>
        <v>0</v>
      </c>
      <c r="K96" s="73"/>
      <c r="L96" s="75">
        <f>SUM(L19:L39)+SUM(L44:L64)+SUM(L69)+SUM(L74:L80)+SUM(L85)+SUM(L90)</f>
        <v>0</v>
      </c>
      <c r="M96" s="73"/>
      <c r="N96" s="73"/>
      <c r="O96" s="73"/>
    </row>
    <row r="97" spans="1:15" ht="18.75" x14ac:dyDescent="0.3">
      <c r="G97" s="3" t="s">
        <v>97</v>
      </c>
      <c r="I97" s="3"/>
      <c r="J97" s="74">
        <v>0</v>
      </c>
      <c r="K97" s="73"/>
      <c r="L97" s="74">
        <v>0</v>
      </c>
      <c r="M97" s="73"/>
      <c r="N97" s="73"/>
      <c r="O97" s="73"/>
    </row>
    <row r="98" spans="1:15" ht="18.75" x14ac:dyDescent="0.3">
      <c r="G98" s="3" t="s">
        <v>98</v>
      </c>
      <c r="I98" s="3"/>
      <c r="J98" s="75">
        <v>0</v>
      </c>
      <c r="K98" s="73"/>
      <c r="L98" s="75">
        <v>0</v>
      </c>
      <c r="M98" s="73"/>
      <c r="N98" s="73"/>
      <c r="O98" s="73"/>
    </row>
    <row r="99" spans="1:15" ht="18.75" x14ac:dyDescent="0.3">
      <c r="G99" s="2" t="s">
        <v>99</v>
      </c>
      <c r="H99" s="6"/>
      <c r="I99" s="2"/>
      <c r="J99" s="76">
        <f>J96+J97+J98</f>
        <v>0</v>
      </c>
      <c r="K99" s="73"/>
      <c r="L99" s="77">
        <f>SUM(L96:L98)</f>
        <v>0</v>
      </c>
      <c r="M99" s="73"/>
      <c r="N99" s="73"/>
      <c r="O99" s="73"/>
    </row>
    <row r="100" spans="1:15" ht="18.75" x14ac:dyDescent="0.3">
      <c r="K100" s="73"/>
      <c r="L100" s="73"/>
      <c r="M100" s="73"/>
      <c r="N100" s="73"/>
      <c r="O100" s="73"/>
    </row>
    <row r="101" spans="1:15" ht="18.75" x14ac:dyDescent="0.3">
      <c r="K101" s="73"/>
      <c r="L101" s="73"/>
      <c r="M101" s="73"/>
      <c r="N101" s="73"/>
      <c r="O101" s="73"/>
    </row>
    <row r="102" spans="1:15" ht="15.75" x14ac:dyDescent="0.25">
      <c r="F102" s="2"/>
      <c r="J102" s="77"/>
    </row>
    <row r="103" spans="1:15" ht="15.75" x14ac:dyDescent="0.25">
      <c r="F103" s="2"/>
      <c r="J103" s="77"/>
    </row>
    <row r="104" spans="1:15" ht="15.75" x14ac:dyDescent="0.25">
      <c r="F104" s="2"/>
      <c r="J104" s="77"/>
    </row>
    <row r="105" spans="1:15" ht="15.75" x14ac:dyDescent="0.25">
      <c r="F105" s="2"/>
      <c r="J105" s="77"/>
    </row>
    <row r="106" spans="1:15" ht="15.75" x14ac:dyDescent="0.25">
      <c r="F106" s="2"/>
      <c r="J106" s="77"/>
    </row>
    <row r="109" spans="1:15" ht="18.75" x14ac:dyDescent="0.3">
      <c r="A109" s="73"/>
      <c r="B109" s="73" t="s">
        <v>100</v>
      </c>
      <c r="C109" s="73"/>
      <c r="D109" s="73"/>
      <c r="E109" s="73"/>
      <c r="F109" s="73"/>
      <c r="G109" s="73"/>
      <c r="H109" s="73"/>
      <c r="I109" s="73"/>
      <c r="J109" s="73"/>
    </row>
    <row r="110" spans="1:15" ht="18.75" x14ac:dyDescent="0.3">
      <c r="A110" s="73"/>
      <c r="B110" s="73"/>
      <c r="C110" s="73"/>
      <c r="D110" s="73"/>
      <c r="E110" s="73"/>
      <c r="F110" s="73"/>
      <c r="G110" s="73"/>
      <c r="H110" s="73"/>
      <c r="I110" s="73"/>
      <c r="J110" s="73"/>
    </row>
    <row r="111" spans="1:15" ht="18.75" x14ac:dyDescent="0.3">
      <c r="A111" s="73"/>
      <c r="B111" s="73"/>
      <c r="C111" s="73"/>
      <c r="D111" s="73"/>
      <c r="E111" s="73"/>
      <c r="F111" s="73"/>
      <c r="G111" s="73"/>
      <c r="H111" s="73"/>
      <c r="I111" s="73"/>
      <c r="J111" s="73"/>
    </row>
    <row r="112" spans="1:15" ht="18.75" x14ac:dyDescent="0.3">
      <c r="A112" s="73"/>
      <c r="B112" s="73" t="s">
        <v>101</v>
      </c>
      <c r="C112" s="73"/>
      <c r="D112" s="73"/>
      <c r="E112" s="73"/>
      <c r="F112" s="73"/>
      <c r="G112" s="73"/>
      <c r="H112" s="73"/>
      <c r="I112" s="73"/>
      <c r="J112" s="73"/>
    </row>
    <row r="113" spans="1:10" ht="18.75" x14ac:dyDescent="0.3">
      <c r="A113" s="73"/>
      <c r="B113" s="73"/>
      <c r="C113" s="73"/>
      <c r="D113" s="73"/>
      <c r="E113" s="73"/>
      <c r="F113" s="73"/>
      <c r="G113" s="73"/>
      <c r="H113" s="73"/>
      <c r="I113" s="73"/>
      <c r="J113" s="73"/>
    </row>
    <row r="114" spans="1:10" ht="18.75" x14ac:dyDescent="0.3">
      <c r="A114" s="73"/>
      <c r="B114" s="73"/>
      <c r="C114" s="73"/>
      <c r="D114" s="73"/>
      <c r="E114" s="73"/>
      <c r="F114" s="73"/>
      <c r="G114" s="73"/>
      <c r="H114" s="73"/>
      <c r="I114" s="73"/>
      <c r="J114" s="73"/>
    </row>
    <row r="115" spans="1:10" ht="18.75" x14ac:dyDescent="0.3">
      <c r="A115" s="73"/>
      <c r="B115" s="73" t="s">
        <v>102</v>
      </c>
      <c r="C115" s="73"/>
      <c r="D115" s="73"/>
      <c r="E115" s="73"/>
      <c r="F115" s="73"/>
      <c r="G115" s="73"/>
      <c r="H115" s="73"/>
      <c r="I115" s="73"/>
      <c r="J115" s="73"/>
    </row>
    <row r="116" spans="1:10" ht="18.75" x14ac:dyDescent="0.3">
      <c r="A116" s="73"/>
      <c r="B116" s="73"/>
      <c r="C116" s="73"/>
      <c r="D116" s="73"/>
      <c r="E116" s="73"/>
      <c r="F116" s="73"/>
      <c r="G116" s="73"/>
      <c r="H116" s="73"/>
      <c r="I116" s="73"/>
      <c r="J116" s="73"/>
    </row>
    <row r="117" spans="1:10" ht="18.75" x14ac:dyDescent="0.3">
      <c r="A117" s="73"/>
      <c r="B117" s="73" t="s">
        <v>103</v>
      </c>
      <c r="C117" s="73"/>
      <c r="D117" s="73"/>
      <c r="E117" s="73"/>
      <c r="F117" s="73"/>
      <c r="G117" s="73"/>
      <c r="H117" s="73"/>
      <c r="I117" s="73"/>
      <c r="J117" s="73"/>
    </row>
    <row r="118" spans="1:10" ht="18.75" x14ac:dyDescent="0.3">
      <c r="A118" s="73"/>
      <c r="B118" s="73" t="s">
        <v>104</v>
      </c>
      <c r="C118" s="73"/>
      <c r="D118" s="73"/>
      <c r="E118" s="73"/>
      <c r="F118" s="73"/>
      <c r="G118" s="73"/>
      <c r="H118" s="73"/>
      <c r="I118" s="73"/>
      <c r="J118" s="73"/>
    </row>
  </sheetData>
  <mergeCells count="12">
    <mergeCell ref="B1:L1"/>
    <mergeCell ref="B2:L2"/>
    <mergeCell ref="B3:L3"/>
    <mergeCell ref="D89:E89"/>
    <mergeCell ref="B14:B15"/>
    <mergeCell ref="C14:E15"/>
    <mergeCell ref="G14:G15"/>
    <mergeCell ref="H14:H15"/>
    <mergeCell ref="D43:E43"/>
    <mergeCell ref="D68:E68"/>
    <mergeCell ref="D73:E73"/>
    <mergeCell ref="D84:E84"/>
  </mergeCells>
  <pageMargins left="0.7" right="0.7" top="0.75" bottom="0.75" header="0.3" footer="0.3"/>
  <pageSetup scale="52" fitToHeight="0" orientation="landscape" r:id="rId1"/>
  <ignoredErrors>
    <ignoredError sqref="L19 L20:L39 L44:L64 L69 L74:L80 L85 L9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427564-e53e-4f32-a35e-edd2d2eedb87">
      <Terms xmlns="http://schemas.microsoft.com/office/infopath/2007/PartnerControls"/>
    </lcf76f155ced4ddcb4097134ff3c332f>
    <TaxCatchAll xmlns="5df1f6b3-53e7-4c76-8b68-7205f513ed5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D9090F5D032645BA141194F106026E" ma:contentTypeVersion="15" ma:contentTypeDescription="Create a new document." ma:contentTypeScope="" ma:versionID="9d6e09d8efe885c782f877fa4d20a3d6">
  <xsd:schema xmlns:xsd="http://www.w3.org/2001/XMLSchema" xmlns:xs="http://www.w3.org/2001/XMLSchema" xmlns:p="http://schemas.microsoft.com/office/2006/metadata/properties" xmlns:ns2="ae427564-e53e-4f32-a35e-edd2d2eedb87" xmlns:ns3="5df1f6b3-53e7-4c76-8b68-7205f513ed50" targetNamespace="http://schemas.microsoft.com/office/2006/metadata/properties" ma:root="true" ma:fieldsID="d122a8f8bbab89ce41173949abaf8441" ns2:_="" ns3:_="">
    <xsd:import namespace="ae427564-e53e-4f32-a35e-edd2d2eedb87"/>
    <xsd:import namespace="5df1f6b3-53e7-4c76-8b68-7205f513ed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27564-e53e-4f32-a35e-edd2d2eedb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855d395-b0ed-4a2c-bab8-b8ce80d751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f1f6b3-53e7-4c76-8b68-7205f513ed5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29fbbad-3906-4409-98bf-f35497fdb6b5}" ma:internalName="TaxCatchAll" ma:showField="CatchAllData" ma:web="5df1f6b3-53e7-4c76-8b68-7205f513ed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6AD538-11F7-443F-BA57-95B73E3A9B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686398-1354-4590-8EE2-9A4312EEE15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0bf2a13-7809-430e-974f-7fdd915a1c67"/>
    <ds:schemaRef ds:uri="de926b4d-b672-48c5-be45-7b75257fcb15"/>
  </ds:schemaRefs>
</ds:datastoreItem>
</file>

<file path=customXml/itemProps3.xml><?xml version="1.0" encoding="utf-8"?>
<ds:datastoreItem xmlns:ds="http://schemas.openxmlformats.org/officeDocument/2006/customXml" ds:itemID="{146E20AC-F717-4EFD-A772-042A108B91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RFP</vt:lpstr>
    </vt:vector>
  </TitlesOfParts>
  <Company>Fresno Unified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Pambukyan</dc:creator>
  <cp:lastModifiedBy>Sarah Garcia</cp:lastModifiedBy>
  <cp:lastPrinted>2026-09-02T20:40:54Z</cp:lastPrinted>
  <dcterms:created xsi:type="dcterms:W3CDTF">2026-08-24T20:07:32Z</dcterms:created>
  <dcterms:modified xsi:type="dcterms:W3CDTF">2026-09-11T16:57:23Z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0x01010003D9090F5D032645BA141194F106026E</vt:lpwstr>
  </property>
  <property fmtid="{D5CDD505-2E9C-101B-9397-08002B2CF9AE}" pid="3" name="MediaServiceImageTags">
    <vt:lpwstr/>
  </property>
</Properties>
</file>