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Project 1 Network Equipment" sheetId="1" state="visible" r:id="rId3"/>
    <sheet name="Project 2 Part A - Cabling Drop"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<sst xmlns="http://schemas.openxmlformats.org/spreadsheetml/2006/main" count="541" uniqueCount="157">
  <si>
    <t xml:space="preserve">EQUIPMENT PRICING ATTACHMENT</t>
  </si>
  <si>
    <t xml:space="preserve">Category 2 · Hardware and/or related vendor services · Offeror response required in Excel format</t>
  </si>
  <si>
    <t xml:space="preserve">Entity Name:</t>
  </si>
  <si>
    <t xml:space="preserve">West Babylon UFSD</t>
  </si>
  <si>
    <t xml:space="preserve">E-Rate BEN:</t>
  </si>
  <si>
    <t xml:space="preserve">Form 470 #:</t>
  </si>
  <si>
    <t xml:space="preserve">PRICING ATTACHMENT RESPONSE INSTRUCTIONS</t>
  </si>
  <si>
    <t xml:space="preserve">Unless otherwise specified in the Form 470 or filing attachments, the following apply to this solicitation:</t>
  </si>
  <si>
    <t xml:space="preserve">1) The Pricing Attachment worksheet is required to be completed by all Offerors and included with all proposal submissions in Excel format.</t>
  </si>
  <si>
    <t xml:space="preserve">2) Offerors are only responsible for completing the information in the gray cells below.  </t>
  </si>
  <si>
    <t xml:space="preserve">3) E-Rate eligible costs will calculate to 100% eligible unless modified by the Offeror.</t>
  </si>
  <si>
    <t xml:space="preserve">4) Should there be a discrepancy between the fees listed in this Pricing Attachment and any other proposal response document, the costs offered in this document shall prevail.  </t>
  </si>
  <si>
    <t xml:space="preserve">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</si>
  <si>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 xml:space="preserve">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</si>
  <si>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t xml:space="preserve">OFFEROR INFORMATION</t>
  </si>
  <si>
    <t xml:space="preserve">Service Provider:</t>
  </si>
  <si>
    <t xml:space="preserve">SPIN:</t>
  </si>
  <si>
    <t xml:space="preserve">Contact Name:</t>
  </si>
  <si>
    <t xml:space="preserve">Contact E-mail:</t>
  </si>
  <si>
    <t xml:space="preserve">Contact Phone:</t>
  </si>
  <si>
    <t xml:space="preserve">PRICING SCHEDULE</t>
  </si>
  <si>
    <t xml:space="preserve">REQUESTED SOLUTION (OR EQUIVALENT)</t>
  </si>
  <si>
    <t xml:space="preserve">OFFEROR RESPONSE — COMPLETE EVERY GRAY CELL</t>
  </si>
  <si>
    <t xml:space="preserve">CALCULATED — DO NOT EDIT</t>
  </si>
  <si>
    <t xml:space="preserve">NOTES</t>
  </si>
  <si>
    <t xml:space="preserve">Type of Equipment</t>
  </si>
  <si>
    <t xml:space="preserve">Make/MFG</t>
  </si>
  <si>
    <t xml:space="preserve">Model #/SKU</t>
  </si>
  <si>
    <t xml:space="preserve">Quantity</t>
  </si>
  <si>
    <t xml:space="preserve">Offered Make/MFG</t>
  </si>
  <si>
    <t xml:space="preserve">Offered Model #/SKU</t>
  </si>
  <si>
    <t xml:space="preserve">Offered Quantity</t>
  </si>
  <si>
    <t xml:space="preserve">Unit Cost</t>
  </si>
  <si>
    <t xml:space="preserve">E-Rate Eligible % of the Model (per MFG)</t>
  </si>
  <si>
    <t xml:space="preserve">Unit E-Rate Ineligible Cost</t>
  </si>
  <si>
    <t xml:space="preserve">Unit E-Rate Eligible Cost</t>
  </si>
  <si>
    <t xml:space="preserve">Total Extended Cost</t>
  </si>
  <si>
    <t xml:space="preserve">Total Extended
E-Rate Ineligible Cost</t>
  </si>
  <si>
    <t xml:space="preserve">Total Extended
E-Rate Eligible Cost</t>
  </si>
  <si>
    <t xml:space="preserve">Notes</t>
  </si>
  <si>
    <t xml:space="preserve">Switch</t>
  </si>
  <si>
    <t xml:space="preserve">Aruba</t>
  </si>
  <si>
    <t xml:space="preserve">R8Q71A</t>
  </si>
  <si>
    <t xml:space="preserve">License</t>
  </si>
  <si>
    <t xml:space="preserve">H91Z9E</t>
  </si>
  <si>
    <t xml:space="preserve">Power Supply</t>
  </si>
  <si>
    <t xml:space="preserve">JL086A</t>
  </si>
  <si>
    <t xml:space="preserve">Fan Tray</t>
  </si>
  <si>
    <t xml:space="preserve">JL669B</t>
  </si>
  <si>
    <t xml:space="preserve">Cable</t>
  </si>
  <si>
    <t xml:space="preserve">J9283D</t>
  </si>
  <si>
    <t xml:space="preserve">J9281D</t>
  </si>
  <si>
    <t xml:space="preserve">JL728B</t>
  </si>
  <si>
    <t xml:space="preserve">H81Y2E</t>
  </si>
  <si>
    <t xml:space="preserve">S3L75A</t>
  </si>
  <si>
    <t xml:space="preserve">JL725B</t>
  </si>
  <si>
    <t xml:space="preserve">H73N9E</t>
  </si>
  <si>
    <t xml:space="preserve">JL700C</t>
  </si>
  <si>
    <t xml:space="preserve">Connector</t>
  </si>
  <si>
    <t xml:space="preserve">JL602A</t>
  </si>
  <si>
    <t xml:space="preserve">J9583B</t>
  </si>
  <si>
    <t xml:space="preserve">Q9Y74AAE</t>
  </si>
  <si>
    <t xml:space="preserve">R3K04AAE</t>
  </si>
  <si>
    <t xml:space="preserve">Miscellaneous</t>
  </si>
  <si>
    <t xml:space="preserve">Configuration of all equipment</t>
  </si>
  <si>
    <t xml:space="preserve">N/A</t>
  </si>
  <si>
    <t xml:space="preserve">Installation of all equipment</t>
  </si>
  <si>
    <t xml:space="preserve">Shipping/Freight for all equipment</t>
  </si>
  <si>
    <t xml:space="preserve">Additional item (if needed)</t>
  </si>
  <si>
    <t xml:space="preserve">Project 1 total</t>
  </si>
  <si>
    <t xml:space="preserve">Unless otherwise noted, all quoted materials will be considered Internal Connections (IC). If the offer includes BMIC or MIBS services, please indicate which items the designation applies to in the Notes column.</t>
  </si>
  <si>
    <t xml:space="preserve">CABLING PRICING ATTACHMENT</t>
  </si>
  <si>
    <t xml:space="preserve">Category 2 · Project 2, Part A: Cabling drops for access points (E-Rate eligible) · Offeror response required in Excel format</t>
  </si>
  <si>
    <t xml:space="preserve">Service providers are requested to add their logo here or, in addition to this Pricing Attachment, submit a separate quote that includes their company logo.</t>
  </si>
  <si>
    <t xml:space="preserve">1) This Pricing Attachment must be completed by all offerors and included with every proposal submission in Excel format.</t>
  </si>
  <si>
    <t xml:space="preserve">2) Offerors are only responsible for completing the gray cells. White cells were completed by the Applicant; cream cells are calculated from your entries. Please do not change white or cream cells.</t>
  </si>
  <si>
    <t xml:space="preserve">3) E-Rate eligible costs calculate at 100% eligible unless the offeror enters a different eligibility percentage.</t>
  </si>
  <si>
    <t xml:space="preserve">4) Should there be a discrepancy between the fees in this Pricing Attachment and any other proposal response document, the costs in this document prevail.</t>
  </si>
  <si>
    <t xml:space="preserve">5) Specific models are listed to convey the specifications the applicant is interested in. Per E-Rate rules, all proposals with solutions functionally equivalent to the listed models will be reviewed and considered. Offerors proposing an equivalent solution must provide documentation demonstrating functional equivalence.</t>
  </si>
  <si>
    <t xml:space="preserve">6) Project 2, Part A (access point cabling drops) is evaluated and awarded on its own. Do not include any Project 2, Part B costs (outdoor facility extensions and bleacher cabling) on this sheet. Part B, if priced, must be submitted as a separate itemized quote.</t>
  </si>
  <si>
    <t xml:space="preserve">7) Option A (Category 6 plenum, CMP) is the required minimum and every line must be priced, or the Part A proposal will be deemed non-responsive. Options B (Category 6A) and C (Category 7) are optional alternates. The District is the sole arbiter of the cable type purchased.</t>
  </si>
  <si>
    <t xml:space="preserve">8) Itemize every cost component for each option priced. Where a quantity reads "By offeror" (cable footage, raceway, patch panels, supports), enter the quantity your design requires in the yellow quantity column.</t>
  </si>
  <si>
    <t xml:space="preserve">9) The access points (HPE Aruba AP-635 and AP-655) are already owned by the District. This project covers only the cabling drops. Work must be scheduled during off-hours so daily activities are not disrupted.</t>
  </si>
  <si>
    <t xml:space="preserve">CABLING DROP SUMMARY</t>
  </si>
  <si>
    <t xml:space="preserve">Number of cabling drops (AP locations)</t>
  </si>
  <si>
    <t xml:space="preserve">Approximately 450 new drops across all district facilities, one per access point location. Station end: RJ45 jack in a surface box adjacent to the AP. Head end: patch panel in the building MDF/IDF.</t>
  </si>
  <si>
    <t xml:space="preserve">Option</t>
  </si>
  <si>
    <t xml:space="preserve">Status</t>
  </si>
  <si>
    <t xml:space="preserve">Cable standard</t>
  </si>
  <si>
    <t xml:space="preserve">Drops</t>
  </si>
  <si>
    <t xml:space="preserve">Total E-Rate eligible</t>
  </si>
  <si>
    <t xml:space="preserve">Total E-Rate ineligible</t>
  </si>
  <si>
    <t xml:space="preserve">Total extended cost</t>
  </si>
  <si>
    <t xml:space="preserve">Cost per drop</t>
  </si>
  <si>
    <t xml:space="preserve">Option A</t>
  </si>
  <si>
    <t xml:space="preserve">Required</t>
  </si>
  <si>
    <t xml:space="preserve">Category 6 plenum (CMP)</t>
  </si>
  <si>
    <t xml:space="preserve">Option B</t>
  </si>
  <si>
    <t xml:space="preserve">Optional alternate</t>
  </si>
  <si>
    <t xml:space="preserve">Category 6A plenum (CMP)</t>
  </si>
  <si>
    <t xml:space="preserve">Option C</t>
  </si>
  <si>
    <t xml:space="preserve">Category 7</t>
  </si>
  <si>
    <t xml:space="preserve">OPTION A: CATEGORY 6 PLENUM (CMP) · REQUIRED</t>
  </si>
  <si>
    <t xml:space="preserve">Category (IC / BMIC / MIBS)</t>
  </si>
  <si>
    <t xml:space="preserve">Installation required?</t>
  </si>
  <si>
    <t xml:space="preserve">Product type</t>
  </si>
  <si>
    <t xml:space="preserve">Product function</t>
  </si>
  <si>
    <t xml:space="preserve">Make</t>
  </si>
  <si>
    <t xml:space="preserve">Model # / SKU</t>
  </si>
  <si>
    <t xml:space="preserve">Description</t>
  </si>
  <si>
    <t xml:space="preserve">Unit</t>
  </si>
  <si>
    <t xml:space="preserve">E-Rate eligibility %</t>
  </si>
  <si>
    <t xml:space="preserve">Unit cost</t>
  </si>
  <si>
    <t xml:space="preserve">E-Rate eligible unit cost</t>
  </si>
  <si>
    <t xml:space="preserve">E-Rate ineligible unit cost</t>
  </si>
  <si>
    <t xml:space="preserve">Total extended E-Rate eligible cost</t>
  </si>
  <si>
    <t xml:space="preserve">Total extended E-Rate ineligible cost</t>
  </si>
  <si>
    <t xml:space="preserve">IC</t>
  </si>
  <si>
    <t xml:space="preserve">Yes</t>
  </si>
  <si>
    <t xml:space="preserve">Cabling</t>
  </si>
  <si>
    <t xml:space="preserve">Cabling/Connectors</t>
  </si>
  <si>
    <t xml:space="preserve">By offeror</t>
  </si>
  <si>
    <t xml:space="preserve">Horizontal cable, Category 6 plenum (CMP), MDF/IDF to AP location (total footage)</t>
  </si>
  <si>
    <t xml:space="preserve">Ft</t>
  </si>
  <si>
    <t xml:space="preserve">Connectors</t>
  </si>
  <si>
    <t xml:space="preserve">Station-end RJ45 jack, Cat 6</t>
  </si>
  <si>
    <t xml:space="preserve">Each</t>
  </si>
  <si>
    <t xml:space="preserve">Surface-mount box, station end, mounted adjacent to AP</t>
  </si>
  <si>
    <t xml:space="preserve">Head-end patch panel, Cat 6, in building MDF/IDF (sized for all drops)</t>
  </si>
  <si>
    <t xml:space="preserve">Cable supports and J-hooks (where existing conduit/J-hooks are not used)</t>
  </si>
  <si>
    <t xml:space="preserve">Surface-mount raceway with backboxes and fittings (where open wiring is not permissible)</t>
  </si>
  <si>
    <t xml:space="preserve">Firestopping materials for new wall and floor penetrations</t>
  </si>
  <si>
    <t xml:space="preserve">Lot</t>
  </si>
  <si>
    <t xml:space="preserve">Installation, Activation, &amp; Initial Configuration</t>
  </si>
  <si>
    <t xml:space="preserve">Other</t>
  </si>
  <si>
    <t xml:space="preserve">Labor</t>
  </si>
  <si>
    <t xml:space="preserve">Installation and termination labor, both ends (off-hours)</t>
  </si>
  <si>
    <t xml:space="preserve">Per drop</t>
  </si>
  <si>
    <t xml:space="preserve">Labeling, both ends</t>
  </si>
  <si>
    <t xml:space="preserve">End-to-end certification testing (Fluke or equivalent), 1 Gbps/10 Gbps; printed and digital results delivered at completion</t>
  </si>
  <si>
    <t xml:space="preserve">No</t>
  </si>
  <si>
    <t xml:space="preserve">Fees, Taxes, etc</t>
  </si>
  <si>
    <t xml:space="preserve">Shipping</t>
  </si>
  <si>
    <t xml:space="preserve">Shipping of all materials</t>
  </si>
  <si>
    <t xml:space="preserve">Offeror-added component (if needed)</t>
  </si>
  <si>
    <t xml:space="preserve">Option A total</t>
  </si>
  <si>
    <t xml:space="preserve">OPTION B: CATEGORY 6A PLENUM (CMP) · OPTIONAL ALTERNATE</t>
  </si>
  <si>
    <t xml:space="preserve">Horizontal cable, Category 6A plenum (CMP), MDF/IDF to AP location (total footage)</t>
  </si>
  <si>
    <t xml:space="preserve">Station-end RJ45 jack, Cat 6A</t>
  </si>
  <si>
    <t xml:space="preserve">Head-end patch panel, Cat 6A, in building MDF/IDF (sized for all drops)</t>
  </si>
  <si>
    <t xml:space="preserve">Option B total</t>
  </si>
  <si>
    <t xml:space="preserve">OPTION C: CATEGORY 7 · OPTIONAL ALTERNATE</t>
  </si>
  <si>
    <t xml:space="preserve">Horizontal cable, Category 7, MDF/IDF to AP location (total footage)</t>
  </si>
  <si>
    <t xml:space="preserve">Station-end RJ45 jack, Cat 7-rated</t>
  </si>
  <si>
    <t xml:space="preserve">Head-end patch panel, Cat 7-rated, in building MDF/IDF (sized for all drops)</t>
  </si>
  <si>
    <t xml:space="preserve">Option C total</t>
  </si>
  <si>
    <t xml:space="preserve">Unless otherwise noted, all quoted materials will be considered Internal Connections (IC). Because USAC may classify some cabling products as racks, cabinets or connectors, offerors should confirm the classification of each item. Options B and C are alternates to Option A and are not added together.</t>
  </si>
</sst>
</file>

<file path=xl/styles.xml><?xml version="1.0" encoding="utf-8"?>
<styleSheet xmlns="http://schemas.openxmlformats.org/spreadsheetml/2006/main">
  <numFmts count="7">
    <numFmt numFmtId="164" formatCode="General"/>
    <numFmt numFmtId="165" formatCode="0"/>
    <numFmt numFmtId="166" formatCode="[&lt;=9999999]###\-####;\(###&quot;) &quot;###\-####"/>
    <numFmt numFmtId="167" formatCode="#,##0"/>
    <numFmt numFmtId="168" formatCode="_(\$* #,##0.00_);_(\$* \(#,##0.00\);_(\$* \-??_);_(@_)"/>
    <numFmt numFmtId="169" formatCode="0%"/>
    <numFmt numFmtId="170" formatCode="General"/>
  </numFmts>
  <fonts count="33">
    <font>
      <sz val="11"/>
      <color theme="1"/>
      <name val="Calibri"/>
      <family val="2"/>
      <charset val="1"/>
    </font>
    <font>
      <sz val="10"/>
      <name val="Arial"/>
      <family val="0"/>
    </font>
    <font>
      <sz val="10"/>
      <name val="Arial"/>
      <family val="0"/>
    </font>
    <font>
      <sz val="10"/>
      <name val="Arial"/>
      <family val="0"/>
    </font>
    <font>
      <b val="true"/>
      <sz val="14"/>
      <color rgb="FFFFFFFF"/>
      <name val="Georgia"/>
      <family val="1"/>
      <charset val="1"/>
    </font>
    <font>
      <sz val="10"/>
      <color rgb="FFC79A57"/>
      <name val="Aptos"/>
      <family val="2"/>
      <charset val="1"/>
    </font>
    <font>
      <b val="true"/>
      <sz val="11"/>
      <color rgb="FF34383B"/>
      <name val="Aptos"/>
      <family val="2"/>
      <charset val="1"/>
    </font>
    <font>
      <b val="true"/>
      <sz val="16"/>
      <color rgb="FF34383B"/>
      <name val="Aptos"/>
      <family val="2"/>
      <charset val="1"/>
    </font>
    <font>
      <sz val="10"/>
      <color rgb="FF34383B"/>
      <name val="Aptos"/>
      <family val="2"/>
      <charset val="1"/>
    </font>
    <font>
      <b val="true"/>
      <sz val="11"/>
      <color rgb="FF011E40"/>
      <name val="Aptos"/>
      <family val="2"/>
      <charset val="1"/>
    </font>
    <font>
      <u val="single"/>
      <sz val="11"/>
      <color theme="10"/>
      <name val="Calibri"/>
      <family val="2"/>
      <charset val="1"/>
    </font>
    <font>
      <b val="true"/>
      <sz val="9"/>
      <color rgb="FFFFFFFF"/>
      <name val="Aptos"/>
      <family val="2"/>
      <charset val="1"/>
    </font>
    <font>
      <b val="true"/>
      <sz val="9"/>
      <color rgb="FFC79A57"/>
      <name val="Aptos"/>
      <family val="2"/>
      <charset val="1"/>
    </font>
    <font>
      <b val="true"/>
      <sz val="9"/>
      <color rgb="FF34383B"/>
      <name val="Aptos"/>
      <family val="2"/>
      <charset val="1"/>
    </font>
    <font>
      <b val="true"/>
      <sz val="9"/>
      <color rgb="FF011E40"/>
      <name val="Aptos"/>
      <family val="2"/>
      <charset val="1"/>
    </font>
    <font>
      <b val="true"/>
      <sz val="10"/>
      <color rgb="FF011E40"/>
      <name val="Aptos"/>
      <family val="2"/>
      <charset val="1"/>
    </font>
    <font>
      <i val="true"/>
      <sz val="10"/>
      <color rgb="FF63696E"/>
      <name val="Aptos"/>
      <family val="0"/>
      <charset val="1"/>
    </font>
    <font>
      <b val="true"/>
      <sz val="11"/>
      <color rgb="FF011E40"/>
      <name val="Aptos"/>
      <family val="0"/>
      <charset val="1"/>
    </font>
    <font>
      <b val="true"/>
      <sz val="14"/>
      <color rgb="FFFFFFFF"/>
      <name val="Georgia"/>
      <family val="0"/>
      <charset val="1"/>
    </font>
    <font>
      <sz val="10"/>
      <color rgb="FFC79A57"/>
      <name val="Aptos"/>
      <family val="0"/>
      <charset val="1"/>
    </font>
    <font>
      <sz val="11"/>
      <color theme="1"/>
      <name val="Aptos"/>
      <family val="0"/>
      <charset val="1"/>
    </font>
    <font>
      <b val="true"/>
      <sz val="11"/>
      <color rgb="FF34383B"/>
      <name val="Aptos"/>
      <family val="0"/>
      <charset val="1"/>
    </font>
    <font>
      <b val="true"/>
      <sz val="16"/>
      <color rgb="FF34383B"/>
      <name val="Aptos"/>
      <family val="0"/>
      <charset val="1"/>
    </font>
    <font>
      <i val="true"/>
      <sz val="9"/>
      <color rgb="FF63696E"/>
      <name val="Aptos"/>
      <family val="0"/>
      <charset val="1"/>
    </font>
    <font>
      <b val="true"/>
      <sz val="10"/>
      <color rgb="FF34383B"/>
      <name val="Aptos"/>
      <family val="0"/>
      <charset val="1"/>
    </font>
    <font>
      <sz val="10"/>
      <color rgb="FF34383B"/>
      <name val="Aptos"/>
      <family val="0"/>
      <charset val="1"/>
    </font>
    <font>
      <b val="true"/>
      <sz val="16"/>
      <color rgb="FF011E40"/>
      <name val="Aptos"/>
      <family val="0"/>
      <charset val="1"/>
    </font>
    <font>
      <b val="true"/>
      <sz val="9"/>
      <color rgb="FF34383B"/>
      <name val="Aptos"/>
      <family val="0"/>
      <charset val="1"/>
    </font>
    <font>
      <b val="true"/>
      <sz val="9"/>
      <color rgb="FF011E40"/>
      <name val="Aptos"/>
      <family val="0"/>
      <charset val="1"/>
    </font>
    <font>
      <b val="true"/>
      <sz val="10"/>
      <color rgb="FF011E40"/>
      <name val="Aptos"/>
      <family val="0"/>
      <charset val="1"/>
    </font>
    <font>
      <sz val="10"/>
      <color rgb="FF8A6631"/>
      <name val="Aptos"/>
      <family val="0"/>
      <charset val="1"/>
    </font>
    <font>
      <b val="true"/>
      <sz val="9"/>
      <color rgb="FFFFFFFF"/>
      <name val="Aptos"/>
      <family val="0"/>
      <charset val="1"/>
    </font>
    <font>
      <b val="true"/>
      <sz val="9"/>
      <color rgb="FFC79A57"/>
      <name val="Aptos"/>
      <family val="0"/>
      <charset val="1"/>
    </font>
  </fonts>
  <fills count="12">
    <fill>
      <patternFill patternType="none"/>
    </fill>
    <fill>
      <patternFill patternType="gray125"/>
    </fill>
    <fill>
      <patternFill patternType="solid">
        <fgColor rgb="FF011E40"/>
        <bgColor rgb="FF0B2C54"/>
      </patternFill>
    </fill>
    <fill>
      <patternFill patternType="solid">
        <fgColor rgb="FF0B2C54"/>
        <bgColor rgb="FF011E40"/>
      </patternFill>
    </fill>
    <fill>
      <patternFill patternType="solid">
        <fgColor rgb="FFF5EEE0"/>
        <bgColor rgb="FFF2F2F2"/>
      </patternFill>
    </fill>
    <fill>
      <patternFill patternType="solid">
        <fgColor theme="0" tint="-0.05"/>
        <bgColor rgb="FFECF1F5"/>
      </patternFill>
    </fill>
    <fill>
      <patternFill patternType="solid">
        <fgColor rgb="FFEAEDEF"/>
        <bgColor rgb="FFECF1F5"/>
      </patternFill>
    </fill>
    <fill>
      <patternFill patternType="solid">
        <fgColor rgb="FF8A6631"/>
        <bgColor rgb="FF63696E"/>
      </patternFill>
    </fill>
    <fill>
      <patternFill patternType="solid">
        <fgColor rgb="FFDCE1E5"/>
        <bgColor rgb="FFDEE2E5"/>
      </patternFill>
    </fill>
    <fill>
      <patternFill patternType="solid">
        <fgColor theme="0"/>
        <bgColor rgb="FFF4F6F7"/>
      </patternFill>
    </fill>
    <fill>
      <patternFill patternType="solid">
        <fgColor rgb="FFECF1F5"/>
        <bgColor rgb="FFF2F2F2"/>
      </patternFill>
    </fill>
    <fill>
      <patternFill patternType="solid">
        <fgColor rgb="FFF4F6F7"/>
        <bgColor rgb="FFF2F2F2"/>
      </patternFill>
    </fill>
  </fills>
  <borders count="22">
    <border diagonalUp="false" diagonalDown="false">
      <left/>
      <right/>
      <top/>
      <bottom/>
      <diagonal/>
    </border>
    <border diagonalUp="false" diagonalDown="false">
      <left/>
      <right/>
      <top/>
      <bottom style="thin">
        <color rgb="FFDEE2E5"/>
      </bottom>
      <diagonal/>
    </border>
    <border diagonalUp="false" diagonalDown="false">
      <left/>
      <right/>
      <top style="thin">
        <color rgb="FFDEE2E5"/>
      </top>
      <bottom style="thin">
        <color rgb="FFDEE2E5"/>
      </bottom>
      <diagonal/>
    </border>
    <border diagonalUp="false" diagonalDown="false">
      <left/>
      <right/>
      <top/>
      <bottom style="medium">
        <color rgb="FFDEE2E5"/>
      </bottom>
      <diagonal/>
    </border>
    <border diagonalUp="false" diagonalDown="false">
      <left style="medium">
        <color rgb="FFDEE2E5"/>
      </left>
      <right style="thin">
        <color rgb="FFDEE2E5"/>
      </right>
      <top style="medium">
        <color rgb="FFDEE2E5"/>
      </top>
      <bottom style="medium">
        <color rgb="FFDEE2E5"/>
      </bottom>
      <diagonal/>
    </border>
    <border diagonalUp="false" diagonalDown="false">
      <left style="thin">
        <color rgb="FFDEE2E5"/>
      </left>
      <right style="thin">
        <color rgb="FFDEE2E5"/>
      </right>
      <top style="thin">
        <color rgb="FFDEE2E5"/>
      </top>
      <bottom style="thin">
        <color rgb="FFDEE2E5"/>
      </bottom>
      <diagonal/>
    </border>
    <border diagonalUp="false" diagonalDown="false">
      <left/>
      <right style="thin">
        <color rgb="FFDEE2E5"/>
      </right>
      <top/>
      <bottom/>
      <diagonal/>
    </border>
    <border diagonalUp="false" diagonalDown="false">
      <left/>
      <right style="medium">
        <color rgb="FFB08442"/>
      </right>
      <top style="thin">
        <color rgb="FFDEE2E5"/>
      </top>
      <bottom/>
      <diagonal/>
    </border>
    <border diagonalUp="false" diagonalDown="false">
      <left style="medium">
        <color rgb="FFB08442"/>
      </left>
      <right style="medium">
        <color rgb="FFB08442"/>
      </right>
      <top style="thin">
        <color rgb="FFDEE2E5"/>
      </top>
      <bottom/>
      <diagonal/>
    </border>
    <border diagonalUp="false" diagonalDown="false">
      <left/>
      <right/>
      <top style="thin">
        <color rgb="FFDEE2E5"/>
      </top>
      <bottom/>
      <diagonal/>
    </border>
    <border diagonalUp="false" diagonalDown="false">
      <left style="thin">
        <color rgb="FFDEE2E5"/>
      </left>
      <right style="thin">
        <color rgb="FFDEE2E5"/>
      </right>
      <top/>
      <bottom style="thin">
        <color rgb="FFDEE2E5"/>
      </bottom>
      <diagonal/>
    </border>
    <border diagonalUp="false" diagonalDown="false">
      <left style="medium">
        <color rgb="FFB08442"/>
      </left>
      <right style="thin">
        <color rgb="FFDEE2E5"/>
      </right>
      <top/>
      <bottom style="thin">
        <color rgb="FFDEE2E5"/>
      </bottom>
      <diagonal/>
    </border>
    <border diagonalUp="false" diagonalDown="false">
      <left style="thin">
        <color rgb="FFDEE2E5"/>
      </left>
      <right style="medium">
        <color rgb="FFB08442"/>
      </right>
      <top/>
      <bottom style="thin">
        <color rgb="FFDEE2E5"/>
      </bottom>
      <diagonal/>
    </border>
    <border diagonalUp="false" diagonalDown="false">
      <left/>
      <right style="thin">
        <color rgb="FFDEE2E5"/>
      </right>
      <top/>
      <bottom style="thin">
        <color rgb="FFDEE2E5"/>
      </bottom>
      <diagonal/>
    </border>
    <border diagonalUp="false" diagonalDown="false">
      <left style="medium">
        <color rgb="FFB08442"/>
      </left>
      <right style="thin">
        <color rgb="FFDEE2E5"/>
      </right>
      <top style="thin">
        <color rgb="FFDEE2E5"/>
      </top>
      <bottom style="thin">
        <color rgb="FFDEE2E5"/>
      </bottom>
      <diagonal/>
    </border>
    <border diagonalUp="false" diagonalDown="false">
      <left style="thin">
        <color rgb="FFDEE2E5"/>
      </left>
      <right/>
      <top style="thin">
        <color rgb="FFDEE2E5"/>
      </top>
      <bottom style="thin">
        <color rgb="FFDEE2E5"/>
      </bottom>
      <diagonal/>
    </border>
    <border diagonalUp="false" diagonalDown="false">
      <left style="thin">
        <color rgb="FFDEE2E5"/>
      </left>
      <right style="medium">
        <color rgb="FFB08442"/>
      </right>
      <top style="thin">
        <color rgb="FFDEE2E5"/>
      </top>
      <bottom style="thin">
        <color rgb="FFDEE2E5"/>
      </bottom>
      <diagonal/>
    </border>
    <border diagonalUp="false" diagonalDown="false">
      <left/>
      <right style="thin">
        <color rgb="FFDEE2E5"/>
      </right>
      <top style="thin">
        <color rgb="FFDEE2E5"/>
      </top>
      <bottom style="thin">
        <color rgb="FFDEE2E5"/>
      </bottom>
      <diagonal/>
    </border>
    <border diagonalUp="false" diagonalDown="false">
      <left/>
      <right/>
      <top style="medium">
        <color rgb="FF011E40"/>
      </top>
      <bottom style="double">
        <color rgb="FF011E40"/>
      </bottom>
      <diagonal/>
    </border>
    <border diagonalUp="false" diagonalDown="false">
      <left style="dashed">
        <color rgb="FFC4C8CC"/>
      </left>
      <right style="dashed">
        <color rgb="FFC4C8CC"/>
      </right>
      <top style="dashed">
        <color rgb="FFC4C8CC"/>
      </top>
      <bottom style="dashed">
        <color rgb="FFC4C8CC"/>
      </bottom>
      <diagonal/>
    </border>
    <border diagonalUp="false" diagonalDown="false">
      <left style="medium">
        <color rgb="FFDEE2E5"/>
      </left>
      <right/>
      <top/>
      <bottom/>
      <diagonal/>
    </border>
    <border diagonalUp="false" diagonalDown="false">
      <left style="medium">
        <color rgb="FFDEE2E5"/>
      </left>
      <right style="thin">
        <color rgb="FFDEE2E5"/>
      </right>
      <top style="thin">
        <color rgb="FFDEE2E5"/>
      </top>
      <bottom style="thin">
        <color rgb="FFDEE2E5"/>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3"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left" vertical="bottom" textRotation="0" wrapText="fals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false" hidden="false"/>
    </xf>
    <xf numFmtId="164" fontId="0" fillId="0" borderId="0" xfId="0" applyFont="false" applyBorder="false" applyAlignment="true" applyProtection="true">
      <alignment horizontal="general" vertical="bottom" textRotation="0" wrapText="false" indent="0" shrinkToFit="false"/>
      <protection locked="false" hidden="false"/>
    </xf>
    <xf numFmtId="164" fontId="8" fillId="0" borderId="0" xfId="0" applyFont="true" applyBorder="false" applyAlignment="true" applyProtection="true">
      <alignment horizontal="general" vertical="center" textRotation="0" wrapText="false" indent="0" shrinkToFit="false"/>
      <protection locked="fals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general" vertical="bottom" textRotation="0" wrapText="false" indent="0" shrinkToFit="false"/>
      <protection locked="true" hidden="false"/>
    </xf>
    <xf numFmtId="164" fontId="9" fillId="4" borderId="2"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8" fillId="5" borderId="4"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8" fillId="6" borderId="5" xfId="0" applyFont="true" applyBorder="true" applyAlignment="true" applyProtection="true">
      <alignment horizontal="left" vertical="center" textRotation="0" wrapText="false" indent="0" shrinkToFit="false"/>
      <protection locked="fals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10" fillId="6" borderId="5" xfId="0" applyFont="true" applyBorder="true" applyAlignment="true" applyProtection="true">
      <alignment horizontal="left" vertical="center" textRotation="0" wrapText="false" indent="0" shrinkToFit="false"/>
      <protection locked="false" hidden="false"/>
    </xf>
    <xf numFmtId="164" fontId="6" fillId="0" borderId="6" xfId="0" applyFont="true" applyBorder="true" applyAlignment="true" applyProtection="false">
      <alignment horizontal="left" vertical="center" textRotation="0" wrapText="false" indent="0" shrinkToFit="false"/>
      <protection locked="true" hidden="false"/>
    </xf>
    <xf numFmtId="166" fontId="8" fillId="6" borderId="5" xfId="0" applyFont="true" applyBorder="true" applyAlignment="true" applyProtection="true">
      <alignment horizontal="left" vertical="center" textRotation="0" wrapText="false" indent="0" shrinkToFit="false"/>
      <protection locked="false" hidden="false"/>
    </xf>
    <xf numFmtId="164" fontId="11" fillId="3" borderId="7" xfId="0" applyFont="true" applyBorder="true" applyAlignment="true" applyProtection="false">
      <alignment horizontal="center" vertical="center" textRotation="0" wrapText="false" indent="0" shrinkToFit="false"/>
      <protection locked="true" hidden="false"/>
    </xf>
    <xf numFmtId="164" fontId="11" fillId="7" borderId="8" xfId="0" applyFont="true" applyBorder="true" applyAlignment="true" applyProtection="false">
      <alignment horizontal="center" vertical="center" textRotation="0" wrapText="false" indent="0" shrinkToFit="false"/>
      <protection locked="true" hidden="false"/>
    </xf>
    <xf numFmtId="164" fontId="12" fillId="3" borderId="8" xfId="0" applyFont="true" applyBorder="true" applyAlignment="true" applyProtection="false">
      <alignment horizontal="center" vertical="center" textRotation="0" wrapText="false" indent="0" shrinkToFit="false"/>
      <protection locked="true" hidden="false"/>
    </xf>
    <xf numFmtId="164" fontId="11" fillId="7" borderId="9" xfId="0" applyFont="true" applyBorder="true" applyAlignment="true" applyProtection="false">
      <alignment horizontal="center" vertical="center" textRotation="0" wrapText="false" indent="0" shrinkToFit="false"/>
      <protection locked="true" hidden="false"/>
    </xf>
    <xf numFmtId="164" fontId="13" fillId="8" borderId="10" xfId="0" applyFont="true" applyBorder="true" applyAlignment="true" applyProtection="false">
      <alignment horizontal="center" vertical="center" textRotation="0" wrapText="true" indent="0" shrinkToFit="false"/>
      <protection locked="true" hidden="false"/>
    </xf>
    <xf numFmtId="164" fontId="13" fillId="8" borderId="11" xfId="0" applyFont="true" applyBorder="true" applyAlignment="true" applyProtection="false">
      <alignment horizontal="center" vertical="center" textRotation="0" wrapText="true" indent="0" shrinkToFit="false"/>
      <protection locked="true" hidden="false"/>
    </xf>
    <xf numFmtId="164" fontId="14" fillId="8" borderId="11" xfId="0" applyFont="true" applyBorder="true" applyAlignment="true" applyProtection="false">
      <alignment horizontal="center" vertical="center" textRotation="0" wrapText="true" indent="0" shrinkToFit="false"/>
      <protection locked="true" hidden="false"/>
    </xf>
    <xf numFmtId="164" fontId="14" fillId="8" borderId="12" xfId="0" applyFont="true" applyBorder="true" applyAlignment="true" applyProtection="false">
      <alignment horizontal="center" vertical="center" textRotation="0" wrapText="true" indent="0" shrinkToFit="false"/>
      <protection locked="true" hidden="false"/>
    </xf>
    <xf numFmtId="164" fontId="14" fillId="8" borderId="10" xfId="0" applyFont="true" applyBorder="true" applyAlignment="true" applyProtection="false">
      <alignment horizontal="center" vertical="center" textRotation="0" wrapText="true" indent="0" shrinkToFit="false"/>
      <protection locked="true" hidden="false"/>
    </xf>
    <xf numFmtId="164" fontId="13" fillId="8" borderId="13" xfId="0" applyFont="true" applyBorder="true" applyAlignment="true" applyProtection="false">
      <alignment horizontal="center" vertical="center" textRotation="0" wrapText="true" indent="0" shrinkToFit="false"/>
      <protection locked="true" hidden="false"/>
    </xf>
    <xf numFmtId="164" fontId="8" fillId="9" borderId="5" xfId="0" applyFont="true" applyBorder="true" applyAlignment="true" applyProtection="false">
      <alignment horizontal="left" vertical="center" textRotation="0" wrapText="false" indent="0" shrinkToFit="false"/>
      <protection locked="true" hidden="false"/>
    </xf>
    <xf numFmtId="165" fontId="8" fillId="9" borderId="5" xfId="0" applyFont="true" applyBorder="true" applyAlignment="true" applyProtection="false">
      <alignment horizontal="center" vertical="center" textRotation="0" wrapText="false" indent="0" shrinkToFit="false"/>
      <protection locked="true" hidden="false"/>
    </xf>
    <xf numFmtId="167" fontId="8" fillId="9" borderId="5" xfId="0" applyFont="true" applyBorder="true" applyAlignment="true" applyProtection="false">
      <alignment horizontal="center" vertical="center" textRotation="0" wrapText="false" indent="0" shrinkToFit="false"/>
      <protection locked="true" hidden="false"/>
    </xf>
    <xf numFmtId="165" fontId="8" fillId="6" borderId="14" xfId="0" applyFont="true" applyBorder="true" applyAlignment="true" applyProtection="true">
      <alignment horizontal="center" vertical="center" textRotation="0" wrapText="false" indent="0" shrinkToFit="false"/>
      <protection locked="false" hidden="false"/>
    </xf>
    <xf numFmtId="167" fontId="8" fillId="6" borderId="5" xfId="0" applyFont="true" applyBorder="true" applyAlignment="true" applyProtection="true">
      <alignment horizontal="center" vertical="center" textRotation="0" wrapText="false" indent="0" shrinkToFit="false"/>
      <protection locked="false" hidden="false"/>
    </xf>
    <xf numFmtId="165" fontId="8" fillId="6" borderId="5" xfId="0" applyFont="true" applyBorder="true" applyAlignment="true" applyProtection="true">
      <alignment horizontal="center" vertical="center" textRotation="0" wrapText="false" indent="0" shrinkToFit="false"/>
      <protection locked="false" hidden="false"/>
    </xf>
    <xf numFmtId="168" fontId="8" fillId="6" borderId="15" xfId="0" applyFont="true" applyBorder="true" applyAlignment="true" applyProtection="true">
      <alignment horizontal="right" vertical="center" textRotation="0" wrapText="false" indent="0" shrinkToFit="false"/>
      <protection locked="false" hidden="false"/>
    </xf>
    <xf numFmtId="169" fontId="8" fillId="6" borderId="5" xfId="0" applyFont="true" applyBorder="true" applyAlignment="true" applyProtection="true">
      <alignment horizontal="center" vertical="center" textRotation="0" wrapText="false" indent="0" shrinkToFit="false"/>
      <protection locked="false" hidden="false"/>
    </xf>
    <xf numFmtId="168" fontId="15" fillId="4" borderId="14" xfId="0" applyFont="true" applyBorder="true" applyAlignment="true" applyProtection="false">
      <alignment horizontal="right" vertical="center" textRotation="0" wrapText="false" indent="0" shrinkToFit="false"/>
      <protection locked="true" hidden="false"/>
    </xf>
    <xf numFmtId="168" fontId="15" fillId="4" borderId="16" xfId="0" applyFont="true" applyBorder="true" applyAlignment="true" applyProtection="false">
      <alignment horizontal="right" vertical="center" textRotation="0" wrapText="false" indent="0" shrinkToFit="false"/>
      <protection locked="true" hidden="false"/>
    </xf>
    <xf numFmtId="168" fontId="15" fillId="4" borderId="5" xfId="0" applyFont="true" applyBorder="true" applyAlignment="true" applyProtection="false">
      <alignment horizontal="right" vertical="center" textRotation="0" wrapText="false" indent="0" shrinkToFit="false"/>
      <protection locked="true" hidden="false"/>
    </xf>
    <xf numFmtId="164" fontId="8" fillId="6" borderId="17" xfId="0" applyFont="true" applyBorder="true" applyAlignment="true" applyProtection="true">
      <alignment horizontal="left" vertical="center" textRotation="0" wrapText="false" indent="0" shrinkToFit="false"/>
      <protection locked="false" hidden="false"/>
    </xf>
    <xf numFmtId="164" fontId="16" fillId="9" borderId="5"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true" applyAlignment="true" applyProtection="true">
      <alignment horizontal="right" vertical="center" textRotation="0" wrapText="false" indent="0" shrinkToFit="false"/>
      <protection locked="false" hidden="false"/>
    </xf>
    <xf numFmtId="168" fontId="17" fillId="10" borderId="18" xfId="0" applyFont="true" applyBorder="true" applyAlignment="true" applyProtection="false">
      <alignment horizontal="right" vertical="center"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8" fillId="2" borderId="0" xfId="0" applyFont="true" applyBorder="true" applyAlignment="true" applyProtection="false">
      <alignment horizontal="left" vertical="center" textRotation="0" wrapText="false" indent="1" shrinkToFit="false"/>
      <protection locked="true" hidden="false"/>
    </xf>
    <xf numFmtId="164" fontId="19" fillId="3" borderId="0" xfId="0" applyFont="true" applyBorder="true" applyAlignment="true" applyProtection="false">
      <alignment horizontal="left" vertical="center" textRotation="0" wrapText="false" indent="1"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left" vertical="bottom" textRotation="0" wrapText="false" indent="0" shrinkToFit="false"/>
      <protection locked="true" hidden="false"/>
    </xf>
    <xf numFmtId="164" fontId="23" fillId="11" borderId="19" xfId="0" applyFont="true" applyBorder="true" applyAlignment="true" applyProtection="false">
      <alignment horizontal="center" vertical="center" textRotation="0" wrapText="true" indent="0" shrinkToFit="false"/>
      <protection locked="true" hidden="false"/>
    </xf>
    <xf numFmtId="164" fontId="17" fillId="4" borderId="1" xfId="0" applyFont="true" applyBorder="true" applyAlignment="true" applyProtection="false">
      <alignment horizontal="general" vertical="center" textRotation="0" wrapText="false" indent="1" shrinkToFit="false"/>
      <protection locked="true" hidden="false"/>
    </xf>
    <xf numFmtId="164" fontId="24" fillId="0" borderId="0" xfId="0" applyFont="true" applyBorder="true" applyAlignment="true" applyProtection="false">
      <alignment horizontal="left"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25" fillId="0" borderId="0" xfId="0" applyFont="true" applyBorder="true" applyAlignment="true" applyProtection="false">
      <alignment horizontal="left" vertical="top" textRotation="0" wrapText="true" indent="0" shrinkToFit="false"/>
      <protection locked="true" hidden="false"/>
    </xf>
    <xf numFmtId="164" fontId="20" fillId="6" borderId="5" xfId="0" applyFont="true" applyBorder="true" applyAlignment="tru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center" textRotation="0" wrapText="false" indent="0" shrinkToFit="false"/>
      <protection locked="true" hidden="false"/>
    </xf>
    <xf numFmtId="164" fontId="26" fillId="0" borderId="5"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27" fillId="8" borderId="5" xfId="0" applyFont="true" applyBorder="true" applyAlignment="true" applyProtection="false">
      <alignment horizontal="center" vertical="center" textRotation="0" wrapText="true" indent="0" shrinkToFit="false"/>
      <protection locked="true" hidden="false"/>
    </xf>
    <xf numFmtId="164" fontId="28" fillId="8" borderId="5" xfId="0" applyFont="true" applyBorder="true" applyAlignment="true" applyProtection="false">
      <alignment horizontal="center" vertical="center" textRotation="0" wrapText="true" indent="0" shrinkToFit="false"/>
      <protection locked="true" hidden="false"/>
    </xf>
    <xf numFmtId="164" fontId="29" fillId="0" borderId="5" xfId="0" applyFont="true" applyBorder="true" applyAlignment="true" applyProtection="false">
      <alignment horizontal="center" vertical="center" textRotation="0" wrapText="false" indent="0" shrinkToFit="false"/>
      <protection locked="true" hidden="false"/>
    </xf>
    <xf numFmtId="164" fontId="30" fillId="0" borderId="5" xfId="0" applyFont="true" applyBorder="true" applyAlignment="true" applyProtection="false">
      <alignment horizontal="center" vertical="center" textRotation="0" wrapText="false" indent="0" shrinkToFit="false"/>
      <protection locked="true" hidden="false"/>
    </xf>
    <xf numFmtId="164" fontId="25" fillId="0" borderId="5" xfId="0" applyFont="true" applyBorder="true" applyAlignment="true" applyProtection="false">
      <alignment horizontal="center" vertical="center" textRotation="0" wrapText="false" indent="0" shrinkToFit="false"/>
      <protection locked="true" hidden="false"/>
    </xf>
    <xf numFmtId="170" fontId="29" fillId="4" borderId="5" xfId="0" applyFont="true" applyBorder="true" applyAlignment="true" applyProtection="false">
      <alignment horizontal="center" vertical="center" textRotation="0" wrapText="false" indent="0" shrinkToFit="false"/>
      <protection locked="true" hidden="false"/>
    </xf>
    <xf numFmtId="168" fontId="29" fillId="4" borderId="5" xfId="0" applyFont="true" applyBorder="true" applyAlignment="true" applyProtection="false">
      <alignment horizontal="general" vertical="bottom" textRotation="0" wrapText="false" indent="0" shrinkToFit="false"/>
      <protection locked="true" hidden="false"/>
    </xf>
    <xf numFmtId="164" fontId="31" fillId="3" borderId="0" xfId="0" applyFont="true" applyBorder="true" applyAlignment="true" applyProtection="false">
      <alignment horizontal="center" vertical="center" textRotation="0" wrapText="true" indent="0" shrinkToFit="false"/>
      <protection locked="true" hidden="false"/>
    </xf>
    <xf numFmtId="164" fontId="31" fillId="7" borderId="20" xfId="0" applyFont="true" applyBorder="true" applyAlignment="true" applyProtection="false">
      <alignment horizontal="center" vertical="center" textRotation="0" wrapText="true" indent="0" shrinkToFit="false"/>
      <protection locked="true" hidden="false"/>
    </xf>
    <xf numFmtId="164" fontId="32" fillId="3" borderId="20" xfId="0" applyFont="true" applyBorder="true" applyAlignment="true" applyProtection="false">
      <alignment horizontal="center" vertical="center" textRotation="0" wrapText="true" indent="0" shrinkToFit="false"/>
      <protection locked="true" hidden="false"/>
    </xf>
    <xf numFmtId="164" fontId="27" fillId="8" borderId="21" xfId="0" applyFont="true" applyBorder="true" applyAlignment="true" applyProtection="false">
      <alignment horizontal="center" vertical="center" textRotation="0" wrapText="true" indent="0" shrinkToFit="false"/>
      <protection locked="true" hidden="false"/>
    </xf>
    <xf numFmtId="164" fontId="28" fillId="8" borderId="21" xfId="0" applyFont="true" applyBorder="true" applyAlignment="true" applyProtection="false">
      <alignment horizontal="center" vertical="center" textRotation="0" wrapText="true" indent="0" shrinkToFit="false"/>
      <protection locked="true" hidden="false"/>
    </xf>
    <xf numFmtId="164" fontId="25" fillId="0" borderId="5" xfId="0" applyFont="true" applyBorder="true" applyAlignment="true" applyProtection="false">
      <alignment horizontal="left" vertical="center" textRotation="0" wrapText="true" indent="0" shrinkToFit="false"/>
      <protection locked="true" hidden="false"/>
    </xf>
    <xf numFmtId="164" fontId="16" fillId="0" borderId="5" xfId="0" applyFont="true" applyBorder="true" applyAlignment="true" applyProtection="false">
      <alignment horizontal="left" vertical="center" textRotation="0" wrapText="true" indent="0" shrinkToFit="false"/>
      <protection locked="true" hidden="false"/>
    </xf>
    <xf numFmtId="164" fontId="16" fillId="0" borderId="5" xfId="0" applyFont="true" applyBorder="true" applyAlignment="true" applyProtection="false">
      <alignment horizontal="center" vertical="center" textRotation="0" wrapText="true" indent="0" shrinkToFit="false"/>
      <protection locked="true" hidden="false"/>
    </xf>
    <xf numFmtId="164" fontId="25" fillId="6" borderId="21" xfId="0" applyFont="true" applyBorder="true" applyAlignment="true" applyProtection="false">
      <alignment horizontal="left" vertical="center" textRotation="0" wrapText="true" indent="0" shrinkToFit="false"/>
      <protection locked="true" hidden="false"/>
    </xf>
    <xf numFmtId="164" fontId="25" fillId="6" borderId="5" xfId="0" applyFont="true" applyBorder="true" applyAlignment="true" applyProtection="false">
      <alignment horizontal="left" vertical="center" textRotation="0" wrapText="true" indent="0" shrinkToFit="false"/>
      <protection locked="true" hidden="false"/>
    </xf>
    <xf numFmtId="164" fontId="25" fillId="6" borderId="5" xfId="0" applyFont="true" applyBorder="true" applyAlignment="true" applyProtection="false">
      <alignment horizontal="center" vertical="center" textRotation="0" wrapText="true" indent="0" shrinkToFit="false"/>
      <protection locked="true" hidden="false"/>
    </xf>
    <xf numFmtId="169" fontId="25" fillId="6" borderId="5" xfId="0" applyFont="true" applyBorder="true" applyAlignment="true" applyProtection="false">
      <alignment horizontal="center" vertical="center" textRotation="0" wrapText="true" indent="0" shrinkToFit="false"/>
      <protection locked="true" hidden="false"/>
    </xf>
    <xf numFmtId="168" fontId="25" fillId="6" borderId="5" xfId="0" applyFont="true" applyBorder="true" applyAlignment="true" applyProtection="false">
      <alignment horizontal="center" vertical="center" textRotation="0" wrapText="true" indent="0" shrinkToFit="false"/>
      <protection locked="true" hidden="false"/>
    </xf>
    <xf numFmtId="168" fontId="29" fillId="4" borderId="21" xfId="0" applyFont="true" applyBorder="true" applyAlignment="true" applyProtection="false">
      <alignment horizontal="general" vertical="center" textRotation="0" wrapText="false" indent="0" shrinkToFit="false"/>
      <protection locked="true" hidden="false"/>
    </xf>
    <xf numFmtId="168" fontId="29" fillId="4" borderId="5" xfId="0" applyFont="true" applyBorder="true" applyAlignment="true" applyProtection="false">
      <alignment horizontal="general" vertical="center" textRotation="0" wrapText="false" indent="0" shrinkToFit="false"/>
      <protection locked="true" hidden="false"/>
    </xf>
    <xf numFmtId="170" fontId="25" fillId="0" borderId="5"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right" vertical="center" textRotation="0" wrapText="false" indent="0" shrinkToFit="false"/>
      <protection locked="true" hidden="false"/>
    </xf>
    <xf numFmtId="168" fontId="17" fillId="10" borderId="18" xfId="0" applyFont="true" applyBorder="true" applyAlignment="tru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s>
  <dxfs count="1">
    <dxf>
      <font>
        <color rgb="FFFF00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A6631"/>
      <rgbColor rgb="FF800080"/>
      <rgbColor rgb="FF0084B4"/>
      <rgbColor rgb="FFC4C8CC"/>
      <rgbColor rgb="FFB08442"/>
      <rgbColor rgb="FF9999FF"/>
      <rgbColor rgb="FF993366"/>
      <rgbColor rgb="FFF5EEE0"/>
      <rgbColor rgb="FFECF1F5"/>
      <rgbColor rgb="FF660066"/>
      <rgbColor rgb="FFFF8080"/>
      <rgbColor rgb="FF0066CC"/>
      <rgbColor rgb="FFDCE1E5"/>
      <rgbColor rgb="FF000080"/>
      <rgbColor rgb="FFFF00FF"/>
      <rgbColor rgb="FFFFFF00"/>
      <rgbColor rgb="FF00FFFF"/>
      <rgbColor rgb="FF800080"/>
      <rgbColor rgb="FF800000"/>
      <rgbColor rgb="FF008080"/>
      <rgbColor rgb="FF0000FF"/>
      <rgbColor rgb="FF00CCFF"/>
      <rgbColor rgb="FFEAEDEF"/>
      <rgbColor rgb="FFDEE2E5"/>
      <rgbColor rgb="FFF2F2F2"/>
      <rgbColor rgb="FF99CCFF"/>
      <rgbColor rgb="FFFF99CC"/>
      <rgbColor rgb="FFCC99FF"/>
      <rgbColor rgb="FFF4F6F7"/>
      <rgbColor rgb="FF3366FF"/>
      <rgbColor rgb="FF33CCCC"/>
      <rgbColor rgb="FF99CC00"/>
      <rgbColor rgb="FFFFCC00"/>
      <rgbColor rgb="FFFF9900"/>
      <rgbColor rgb="FFFF6600"/>
      <rgbColor rgb="FF63696E"/>
      <rgbColor rgb="FFC79A57"/>
      <rgbColor rgb="FF0B2C54"/>
      <rgbColor rgb="FF339966"/>
      <rgbColor rgb="FF011E40"/>
      <rgbColor rgb="FF333300"/>
      <rgbColor rgb="FF993300"/>
      <rgbColor rgb="FF993366"/>
      <rgbColor rgb="FF333399"/>
      <rgbColor rgb="FF34383B"/>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1.xml"/><Relationship Id="rId7"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worksheet" Target="worksheets/sheet2.xml"/></Relationships>
</file>

<file path=xl/theme/theme1.xml><?xml version="1.0" encoding="utf-8"?>
<a:theme xmlns:a="http://schemas.openxmlformats.org/drawingml/2006/main" xmlns:r="http://schemas.openxmlformats.org/officeDocument/2006/relationships"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C54"/>
    <pageSetUpPr fitToPage="true"/>
  </sheetPr>
  <dimension ref="B1:P5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1" width="1.29"/>
    <col collapsed="false" customWidth="true" hidden="false" outlineLevel="0" max="2" min="2" style="1" width="17.42"/>
    <col collapsed="false" customWidth="true" hidden="false" outlineLevel="0" max="3" min="3" style="1" width="38.14"/>
    <col collapsed="false" customWidth="true" hidden="false" outlineLevel="0" max="5" min="4" style="1" width="11"/>
    <col collapsed="false" customWidth="true" hidden="false" outlineLevel="0" max="6" min="6" style="1" width="11.29"/>
    <col collapsed="false" customWidth="true" hidden="false" outlineLevel="0" max="7" min="7" style="1" width="17.57"/>
    <col collapsed="false" customWidth="true" hidden="false" outlineLevel="0" max="13" min="8" style="1" width="12.15"/>
    <col collapsed="false" customWidth="true" hidden="false" outlineLevel="0" max="14" min="14" style="1" width="13.57"/>
    <col collapsed="false" customWidth="true" hidden="false" outlineLevel="0" max="15" min="15" style="1" width="12.15"/>
    <col collapsed="false" customWidth="true" hidden="false" outlineLevel="0" max="16" min="16" style="1" width="35.57"/>
  </cols>
  <sheetData>
    <row r="1" customFormat="false" ht="6" hidden="false" customHeight="true" outlineLevel="0" collapsed="false"/>
    <row r="2" customFormat="false" ht="27" hidden="false" customHeight="true" outlineLevel="0" collapsed="false">
      <c r="B2" s="2" t="s">
        <v>0</v>
      </c>
      <c r="C2" s="2"/>
      <c r="D2" s="2"/>
      <c r="E2" s="2"/>
      <c r="F2" s="2"/>
      <c r="G2" s="2"/>
      <c r="H2" s="2"/>
      <c r="I2" s="2"/>
      <c r="J2" s="2"/>
      <c r="K2" s="2"/>
      <c r="L2" s="2"/>
      <c r="M2" s="2"/>
      <c r="N2" s="2"/>
      <c r="O2" s="2"/>
      <c r="P2" s="2"/>
    </row>
    <row r="3" customFormat="false" ht="30" hidden="false" customHeight="true" outlineLevel="0" collapsed="false">
      <c r="B3" s="3" t="s">
        <v>1</v>
      </c>
      <c r="C3" s="3"/>
      <c r="D3" s="3"/>
      <c r="E3" s="3"/>
      <c r="F3" s="3"/>
      <c r="G3" s="3"/>
      <c r="H3" s="3"/>
      <c r="I3" s="3"/>
      <c r="J3" s="3"/>
      <c r="K3" s="3"/>
      <c r="L3" s="3"/>
      <c r="M3" s="3"/>
      <c r="N3" s="3"/>
      <c r="O3" s="3"/>
      <c r="P3" s="3"/>
    </row>
    <row r="4" customFormat="false" ht="24" hidden="false" customHeight="true" outlineLevel="0" collapsed="false">
      <c r="B4" s="4" t="s">
        <v>2</v>
      </c>
      <c r="C4" s="5" t="s">
        <v>3</v>
      </c>
      <c r="D4" s="6"/>
      <c r="E4" s="7"/>
      <c r="F4" s="8"/>
      <c r="G4" s="8"/>
      <c r="H4" s="8"/>
      <c r="I4" s="8"/>
      <c r="J4" s="8"/>
      <c r="K4" s="8"/>
      <c r="L4" s="8"/>
      <c r="M4" s="8"/>
      <c r="N4" s="8"/>
      <c r="O4" s="9"/>
      <c r="P4" s="9"/>
    </row>
    <row r="5" customFormat="false" ht="16.5" hidden="false" customHeight="true" outlineLevel="0" collapsed="false">
      <c r="B5" s="4" t="s">
        <v>4</v>
      </c>
      <c r="C5" s="10" t="n">
        <v>123885</v>
      </c>
      <c r="D5" s="11"/>
      <c r="E5" s="8"/>
      <c r="F5" s="8"/>
      <c r="G5" s="8"/>
      <c r="H5" s="8"/>
      <c r="I5" s="8"/>
      <c r="J5" s="8"/>
      <c r="K5" s="8"/>
      <c r="L5" s="8"/>
      <c r="M5" s="8"/>
      <c r="N5" s="8"/>
      <c r="O5" s="9"/>
      <c r="P5" s="9"/>
    </row>
    <row r="6" customFormat="false" ht="16.5" hidden="false" customHeight="true" outlineLevel="0" collapsed="false">
      <c r="B6" s="4" t="s">
        <v>5</v>
      </c>
      <c r="C6" s="10" t="n">
        <v>270000320</v>
      </c>
      <c r="D6" s="11"/>
      <c r="E6" s="8"/>
      <c r="F6" s="8"/>
      <c r="G6" s="8"/>
      <c r="H6" s="8"/>
      <c r="I6" s="8"/>
      <c r="J6" s="8"/>
      <c r="K6" s="8"/>
      <c r="L6" s="8"/>
      <c r="M6" s="8"/>
      <c r="N6" s="8"/>
      <c r="O6" s="9"/>
      <c r="P6" s="9"/>
    </row>
    <row r="7" customFormat="false" ht="10.5" hidden="false" customHeight="true" outlineLevel="0" collapsed="false">
      <c r="E7" s="8"/>
      <c r="F7" s="8"/>
      <c r="G7" s="8"/>
      <c r="H7" s="8"/>
      <c r="I7" s="8"/>
      <c r="J7" s="8"/>
      <c r="K7" s="8"/>
      <c r="L7" s="8"/>
      <c r="M7" s="8"/>
      <c r="N7" s="8"/>
      <c r="O7" s="8"/>
      <c r="P7" s="8"/>
    </row>
    <row r="8" customFormat="false" ht="21" hidden="false" customHeight="true" outlineLevel="0" collapsed="false">
      <c r="B8" s="12" t="s">
        <v>6</v>
      </c>
      <c r="C8" s="12"/>
      <c r="D8" s="12"/>
      <c r="E8" s="12"/>
      <c r="F8" s="12"/>
      <c r="G8" s="12"/>
      <c r="H8" s="12"/>
      <c r="I8" s="12"/>
      <c r="J8" s="12"/>
      <c r="K8" s="12"/>
      <c r="L8" s="12"/>
      <c r="M8" s="12"/>
      <c r="N8" s="12"/>
      <c r="O8" s="12"/>
      <c r="P8" s="12"/>
    </row>
    <row r="9" customFormat="false" ht="15" hidden="false" customHeight="true" outlineLevel="0" collapsed="false">
      <c r="B9" s="13" t="s">
        <v>7</v>
      </c>
    </row>
    <row r="10" customFormat="false" ht="15" hidden="false" customHeight="true" outlineLevel="0" collapsed="false">
      <c r="B10" s="13" t="s">
        <v>8</v>
      </c>
    </row>
    <row r="11" customFormat="false" ht="15" hidden="false" customHeight="true" outlineLevel="0" collapsed="false">
      <c r="B11" s="13" t="s">
        <v>9</v>
      </c>
    </row>
    <row r="12" customFormat="false" ht="15" hidden="false" customHeight="true" outlineLevel="0" collapsed="false">
      <c r="B12" s="13" t="s">
        <v>10</v>
      </c>
    </row>
    <row r="13" customFormat="false" ht="15" hidden="false" customHeight="true" outlineLevel="0" collapsed="false">
      <c r="B13" s="13" t="s">
        <v>11</v>
      </c>
    </row>
    <row r="14" customFormat="false" ht="30" hidden="false" customHeight="true" outlineLevel="0" collapsed="false">
      <c r="B14" s="14" t="s">
        <v>12</v>
      </c>
      <c r="C14" s="14"/>
      <c r="D14" s="14"/>
      <c r="E14" s="14"/>
      <c r="F14" s="14"/>
      <c r="G14" s="14"/>
      <c r="H14" s="14"/>
      <c r="I14" s="14"/>
      <c r="J14" s="14"/>
      <c r="K14" s="14"/>
      <c r="L14" s="14"/>
      <c r="M14" s="14"/>
      <c r="N14" s="14"/>
      <c r="O14" s="14"/>
      <c r="P14" s="14"/>
    </row>
    <row r="15" customFormat="false" ht="32.25" hidden="false" customHeight="true" outlineLevel="0" collapsed="false">
      <c r="B15" s="15" t="s">
        <v>13</v>
      </c>
      <c r="C15" s="15"/>
      <c r="D15" s="15"/>
      <c r="E15" s="15"/>
      <c r="F15" s="15"/>
      <c r="G15" s="15"/>
      <c r="H15" s="15"/>
      <c r="I15" s="15"/>
      <c r="J15" s="15"/>
      <c r="K15" s="15"/>
      <c r="L15" s="15"/>
      <c r="M15" s="15"/>
      <c r="N15" s="15"/>
      <c r="O15" s="15"/>
      <c r="P15" s="15"/>
    </row>
    <row r="16" customFormat="false" ht="10.5" hidden="false" customHeight="true" outlineLevel="0" collapsed="false">
      <c r="B16" s="16"/>
    </row>
    <row r="17" customFormat="false" ht="21" hidden="false" customHeight="true" outlineLevel="0" collapsed="false">
      <c r="B17" s="12" t="s">
        <v>14</v>
      </c>
      <c r="C17" s="12"/>
      <c r="D17" s="12"/>
      <c r="E17" s="12"/>
      <c r="F17" s="12"/>
      <c r="G17" s="12"/>
      <c r="H17" s="12"/>
      <c r="I17" s="12"/>
      <c r="J17" s="12"/>
      <c r="K17" s="12"/>
      <c r="L17" s="12"/>
      <c r="M17" s="12"/>
      <c r="N17" s="12"/>
      <c r="O17" s="12"/>
      <c r="P17" s="12"/>
    </row>
    <row r="18" customFormat="false" ht="3.75" hidden="false" customHeight="true" outlineLevel="0" collapsed="false">
      <c r="B18" s="17"/>
    </row>
    <row r="19" customFormat="false" ht="16.5" hidden="false" customHeight="true" outlineLevel="0" collapsed="false">
      <c r="B19" s="18" t="s">
        <v>15</v>
      </c>
      <c r="C19" s="19"/>
      <c r="D19" s="20"/>
      <c r="E19" s="20"/>
      <c r="F19" s="20"/>
      <c r="G19" s="20"/>
    </row>
    <row r="20" customFormat="false" ht="16.5" hidden="false" customHeight="true" outlineLevel="0" collapsed="false">
      <c r="B20" s="18" t="s">
        <v>16</v>
      </c>
      <c r="C20" s="19"/>
      <c r="D20" s="20"/>
      <c r="E20" s="20"/>
      <c r="F20" s="9"/>
      <c r="G20" s="9"/>
    </row>
    <row r="21" customFormat="false" ht="16.5" hidden="false" customHeight="true" outlineLevel="0" collapsed="false">
      <c r="B21" s="18" t="s">
        <v>17</v>
      </c>
      <c r="C21" s="19"/>
      <c r="D21" s="20"/>
      <c r="E21" s="20"/>
      <c r="F21" s="9"/>
      <c r="G21" s="9"/>
    </row>
    <row r="22" customFormat="false" ht="16.5" hidden="false" customHeight="true" outlineLevel="0" collapsed="false">
      <c r="B22" s="18" t="s">
        <v>18</v>
      </c>
      <c r="C22" s="21"/>
      <c r="D22" s="20"/>
      <c r="E22" s="20"/>
      <c r="F22" s="9"/>
      <c r="G22" s="9"/>
    </row>
    <row r="23" customFormat="false" ht="16.5" hidden="false" customHeight="true" outlineLevel="0" collapsed="false">
      <c r="B23" s="22" t="s">
        <v>19</v>
      </c>
      <c r="C23" s="23"/>
      <c r="D23" s="20"/>
      <c r="E23" s="20"/>
      <c r="F23" s="9"/>
      <c r="G23" s="9"/>
    </row>
    <row r="24" customFormat="false" ht="10.5" hidden="false" customHeight="true" outlineLevel="0" collapsed="false">
      <c r="B24" s="16"/>
    </row>
    <row r="25" customFormat="false" ht="21" hidden="false" customHeight="true" outlineLevel="0" collapsed="false">
      <c r="B25" s="12" t="s">
        <v>20</v>
      </c>
      <c r="C25" s="12"/>
      <c r="D25" s="12"/>
      <c r="E25" s="12"/>
      <c r="F25" s="12"/>
      <c r="G25" s="12"/>
      <c r="H25" s="12"/>
      <c r="I25" s="12"/>
      <c r="J25" s="12"/>
      <c r="K25" s="12"/>
      <c r="L25" s="12"/>
      <c r="M25" s="12"/>
      <c r="N25" s="12"/>
      <c r="O25" s="12"/>
      <c r="P25" s="12"/>
    </row>
    <row r="26" customFormat="false" ht="16.5" hidden="false" customHeight="true" outlineLevel="0" collapsed="false">
      <c r="B26" s="24" t="s">
        <v>21</v>
      </c>
      <c r="C26" s="24"/>
      <c r="D26" s="24"/>
      <c r="E26" s="24"/>
      <c r="F26" s="25" t="s">
        <v>22</v>
      </c>
      <c r="G26" s="25"/>
      <c r="H26" s="25"/>
      <c r="I26" s="25"/>
      <c r="J26" s="25"/>
      <c r="K26" s="26" t="s">
        <v>23</v>
      </c>
      <c r="L26" s="26"/>
      <c r="M26" s="26" t="s">
        <v>23</v>
      </c>
      <c r="N26" s="26"/>
      <c r="O26" s="26"/>
      <c r="P26" s="27" t="s">
        <v>24</v>
      </c>
    </row>
    <row r="27" customFormat="false" ht="63" hidden="false" customHeight="true" outlineLevel="0" collapsed="false">
      <c r="B27" s="28" t="s">
        <v>25</v>
      </c>
      <c r="C27" s="28" t="s">
        <v>26</v>
      </c>
      <c r="D27" s="28" t="s">
        <v>27</v>
      </c>
      <c r="E27" s="28" t="s">
        <v>28</v>
      </c>
      <c r="F27" s="29" t="s">
        <v>29</v>
      </c>
      <c r="G27" s="28" t="s">
        <v>30</v>
      </c>
      <c r="H27" s="28" t="s">
        <v>31</v>
      </c>
      <c r="I27" s="28" t="s">
        <v>32</v>
      </c>
      <c r="J27" s="28" t="s">
        <v>33</v>
      </c>
      <c r="K27" s="30" t="s">
        <v>34</v>
      </c>
      <c r="L27" s="31" t="s">
        <v>35</v>
      </c>
      <c r="M27" s="30" t="s">
        <v>36</v>
      </c>
      <c r="N27" s="32" t="s">
        <v>37</v>
      </c>
      <c r="O27" s="31" t="s">
        <v>38</v>
      </c>
      <c r="P27" s="33" t="s">
        <v>39</v>
      </c>
    </row>
    <row r="28" customFormat="false" ht="15" hidden="false" customHeight="true" outlineLevel="0" collapsed="false">
      <c r="B28" s="34" t="s">
        <v>40</v>
      </c>
      <c r="C28" s="34" t="s">
        <v>41</v>
      </c>
      <c r="D28" s="35" t="s">
        <v>42</v>
      </c>
      <c r="E28" s="36" t="n">
        <v>28</v>
      </c>
      <c r="F28" s="37"/>
      <c r="G28" s="38"/>
      <c r="H28" s="39"/>
      <c r="I28" s="40"/>
      <c r="J28" s="41"/>
      <c r="K28" s="42" t="n">
        <f aca="false">I28-L28</f>
        <v>0</v>
      </c>
      <c r="L28" s="43" t="n">
        <f aca="false">IF(J28="",I28,I28*J28)</f>
        <v>0</v>
      </c>
      <c r="M28" s="42" t="n">
        <f aca="false">H28*I28</f>
        <v>0</v>
      </c>
      <c r="N28" s="44" t="n">
        <f aca="false">M28-O28</f>
        <v>0</v>
      </c>
      <c r="O28" s="43" t="n">
        <f aca="false">H28*L28</f>
        <v>0</v>
      </c>
      <c r="P28" s="45"/>
    </row>
    <row r="29" customFormat="false" ht="15" hidden="false" customHeight="true" outlineLevel="0" collapsed="false">
      <c r="B29" s="34" t="s">
        <v>43</v>
      </c>
      <c r="C29" s="34" t="s">
        <v>41</v>
      </c>
      <c r="D29" s="35" t="s">
        <v>44</v>
      </c>
      <c r="E29" s="36" t="n">
        <v>28</v>
      </c>
      <c r="F29" s="37"/>
      <c r="G29" s="38"/>
      <c r="H29" s="39"/>
      <c r="I29" s="40"/>
      <c r="J29" s="41"/>
      <c r="K29" s="42" t="n">
        <f aca="false">I29-L29</f>
        <v>0</v>
      </c>
      <c r="L29" s="43" t="n">
        <f aca="false">IF(J29="",I29,I29*J29)</f>
        <v>0</v>
      </c>
      <c r="M29" s="42" t="n">
        <f aca="false">H29*I29</f>
        <v>0</v>
      </c>
      <c r="N29" s="44" t="n">
        <f aca="false">M29-O29</f>
        <v>0</v>
      </c>
      <c r="O29" s="43" t="n">
        <f aca="false">H29*L29</f>
        <v>0</v>
      </c>
      <c r="P29" s="45"/>
    </row>
    <row r="30" customFormat="false" ht="15" hidden="false" customHeight="true" outlineLevel="0" collapsed="false">
      <c r="B30" s="34" t="s">
        <v>45</v>
      </c>
      <c r="C30" s="34" t="s">
        <v>41</v>
      </c>
      <c r="D30" s="35" t="s">
        <v>46</v>
      </c>
      <c r="E30" s="36" t="n">
        <v>56</v>
      </c>
      <c r="F30" s="37"/>
      <c r="G30" s="38"/>
      <c r="H30" s="39"/>
      <c r="I30" s="40"/>
      <c r="J30" s="41"/>
      <c r="K30" s="42" t="n">
        <f aca="false">I30-L30</f>
        <v>0</v>
      </c>
      <c r="L30" s="43" t="n">
        <f aca="false">IF(J30="",I30,I30*J30)</f>
        <v>0</v>
      </c>
      <c r="M30" s="42" t="n">
        <f aca="false">H30*I30</f>
        <v>0</v>
      </c>
      <c r="N30" s="44" t="n">
        <f aca="false">M30-O30</f>
        <v>0</v>
      </c>
      <c r="O30" s="43" t="n">
        <f aca="false">H30*L30</f>
        <v>0</v>
      </c>
      <c r="P30" s="45"/>
    </row>
    <row r="31" customFormat="false" ht="15" hidden="false" customHeight="true" outlineLevel="0" collapsed="false">
      <c r="B31" s="34" t="s">
        <v>47</v>
      </c>
      <c r="C31" s="34" t="s">
        <v>41</v>
      </c>
      <c r="D31" s="35" t="s">
        <v>48</v>
      </c>
      <c r="E31" s="36" t="n">
        <v>28</v>
      </c>
      <c r="F31" s="37"/>
      <c r="G31" s="38"/>
      <c r="H31" s="39"/>
      <c r="I31" s="40"/>
      <c r="J31" s="41"/>
      <c r="K31" s="42" t="n">
        <f aca="false">I31-L31</f>
        <v>0</v>
      </c>
      <c r="L31" s="43" t="n">
        <f aca="false">IF(J31="",I31,I31*J31)</f>
        <v>0</v>
      </c>
      <c r="M31" s="42" t="n">
        <f aca="false">H31*I31</f>
        <v>0</v>
      </c>
      <c r="N31" s="44" t="n">
        <f aca="false">M31-O31</f>
        <v>0</v>
      </c>
      <c r="O31" s="43" t="n">
        <f aca="false">H31*L31</f>
        <v>0</v>
      </c>
      <c r="P31" s="45"/>
    </row>
    <row r="32" customFormat="false" ht="15" hidden="false" customHeight="true" outlineLevel="0" collapsed="false">
      <c r="B32" s="34" t="s">
        <v>49</v>
      </c>
      <c r="C32" s="34" t="s">
        <v>41</v>
      </c>
      <c r="D32" s="35" t="s">
        <v>50</v>
      </c>
      <c r="E32" s="36" t="n">
        <v>7</v>
      </c>
      <c r="F32" s="37"/>
      <c r="G32" s="38"/>
      <c r="H32" s="39"/>
      <c r="I32" s="40"/>
      <c r="J32" s="41"/>
      <c r="K32" s="42" t="n">
        <f aca="false">I32-L32</f>
        <v>0</v>
      </c>
      <c r="L32" s="43" t="n">
        <f aca="false">IF(J32="",I32,I32*J32)</f>
        <v>0</v>
      </c>
      <c r="M32" s="42" t="n">
        <f aca="false">H32*I32</f>
        <v>0</v>
      </c>
      <c r="N32" s="44" t="n">
        <f aca="false">M32-O32</f>
        <v>0</v>
      </c>
      <c r="O32" s="43" t="n">
        <f aca="false">H32*L32</f>
        <v>0</v>
      </c>
      <c r="P32" s="45"/>
    </row>
    <row r="33" customFormat="false" ht="15" hidden="false" customHeight="true" outlineLevel="0" collapsed="false">
      <c r="B33" s="34" t="s">
        <v>49</v>
      </c>
      <c r="C33" s="34" t="s">
        <v>41</v>
      </c>
      <c r="D33" s="35" t="s">
        <v>51</v>
      </c>
      <c r="E33" s="36" t="n">
        <v>67</v>
      </c>
      <c r="F33" s="37"/>
      <c r="G33" s="38"/>
      <c r="H33" s="39"/>
      <c r="I33" s="40"/>
      <c r="J33" s="41"/>
      <c r="K33" s="42" t="n">
        <f aca="false">I33-L33</f>
        <v>0</v>
      </c>
      <c r="L33" s="43" t="n">
        <f aca="false">IF(J33="",I33,I33*J33)</f>
        <v>0</v>
      </c>
      <c r="M33" s="42" t="n">
        <f aca="false">H33*I33</f>
        <v>0</v>
      </c>
      <c r="N33" s="44" t="n">
        <f aca="false">M33-O33</f>
        <v>0</v>
      </c>
      <c r="O33" s="43" t="n">
        <f aca="false">H33*L33</f>
        <v>0</v>
      </c>
      <c r="P33" s="45"/>
    </row>
    <row r="34" customFormat="false" ht="15" hidden="false" customHeight="true" outlineLevel="0" collapsed="false">
      <c r="B34" s="34" t="s">
        <v>40</v>
      </c>
      <c r="C34" s="34" t="s">
        <v>41</v>
      </c>
      <c r="D34" s="35" t="s">
        <v>52</v>
      </c>
      <c r="E34" s="36" t="n">
        <v>41</v>
      </c>
      <c r="F34" s="37"/>
      <c r="G34" s="38"/>
      <c r="H34" s="39"/>
      <c r="I34" s="40"/>
      <c r="J34" s="41"/>
      <c r="K34" s="42" t="n">
        <f aca="false">I34-L34</f>
        <v>0</v>
      </c>
      <c r="L34" s="43" t="n">
        <f aca="false">IF(J34="",I34,I34*J34)</f>
        <v>0</v>
      </c>
      <c r="M34" s="42" t="n">
        <f aca="false">H34*I34</f>
        <v>0</v>
      </c>
      <c r="N34" s="44" t="n">
        <f aca="false">M34-O34</f>
        <v>0</v>
      </c>
      <c r="O34" s="43" t="n">
        <f aca="false">H34*L34</f>
        <v>0</v>
      </c>
      <c r="P34" s="45"/>
    </row>
    <row r="35" customFormat="false" ht="15" hidden="false" customHeight="true" outlineLevel="0" collapsed="false">
      <c r="B35" s="34" t="s">
        <v>43</v>
      </c>
      <c r="C35" s="34" t="s">
        <v>41</v>
      </c>
      <c r="D35" s="35" t="s">
        <v>53</v>
      </c>
      <c r="E35" s="36" t="n">
        <v>41</v>
      </c>
      <c r="F35" s="37"/>
      <c r="G35" s="38"/>
      <c r="H35" s="39"/>
      <c r="I35" s="40"/>
      <c r="J35" s="41"/>
      <c r="K35" s="42" t="n">
        <f aca="false">I35-L35</f>
        <v>0</v>
      </c>
      <c r="L35" s="43" t="n">
        <f aca="false">IF(J35="",I35,I35*J35)</f>
        <v>0</v>
      </c>
      <c r="M35" s="42" t="n">
        <f aca="false">H35*I35</f>
        <v>0</v>
      </c>
      <c r="N35" s="44" t="n">
        <f aca="false">M35-O35</f>
        <v>0</v>
      </c>
      <c r="O35" s="43" t="n">
        <f aca="false">H35*L35</f>
        <v>0</v>
      </c>
      <c r="P35" s="45"/>
    </row>
    <row r="36" customFormat="false" ht="15" hidden="false" customHeight="true" outlineLevel="0" collapsed="false">
      <c r="B36" s="34" t="s">
        <v>40</v>
      </c>
      <c r="C36" s="34" t="s">
        <v>41</v>
      </c>
      <c r="D36" s="35" t="s">
        <v>54</v>
      </c>
      <c r="E36" s="36" t="n">
        <v>2</v>
      </c>
      <c r="F36" s="37"/>
      <c r="G36" s="38"/>
      <c r="H36" s="39"/>
      <c r="I36" s="40"/>
      <c r="J36" s="41"/>
      <c r="K36" s="42" t="n">
        <f aca="false">I36-L36</f>
        <v>0</v>
      </c>
      <c r="L36" s="43" t="n">
        <f aca="false">IF(J36="",I36,I36*J36)</f>
        <v>0</v>
      </c>
      <c r="M36" s="42" t="n">
        <f aca="false">H36*I36</f>
        <v>0</v>
      </c>
      <c r="N36" s="44" t="n">
        <f aca="false">M36-O36</f>
        <v>0</v>
      </c>
      <c r="O36" s="43" t="n">
        <f aca="false">H36*L36</f>
        <v>0</v>
      </c>
      <c r="P36" s="45"/>
    </row>
    <row r="37" customFormat="false" ht="15" hidden="false" customHeight="true" outlineLevel="0" collapsed="false">
      <c r="B37" s="34" t="s">
        <v>45</v>
      </c>
      <c r="C37" s="34" t="s">
        <v>41</v>
      </c>
      <c r="D37" s="35" t="s">
        <v>46</v>
      </c>
      <c r="E37" s="36" t="n">
        <v>4</v>
      </c>
      <c r="F37" s="37"/>
      <c r="G37" s="38"/>
      <c r="H37" s="39"/>
      <c r="I37" s="40"/>
      <c r="J37" s="41"/>
      <c r="K37" s="42" t="n">
        <f aca="false">I37-L37</f>
        <v>0</v>
      </c>
      <c r="L37" s="43" t="n">
        <f aca="false">IF(J37="",I37,I37*J37)</f>
        <v>0</v>
      </c>
      <c r="M37" s="42" t="n">
        <f aca="false">H37*I37</f>
        <v>0</v>
      </c>
      <c r="N37" s="44" t="n">
        <f aca="false">M37-O37</f>
        <v>0</v>
      </c>
      <c r="O37" s="43" t="n">
        <f aca="false">H37*L37</f>
        <v>0</v>
      </c>
      <c r="P37" s="45"/>
    </row>
    <row r="38" customFormat="false" ht="15" hidden="false" customHeight="true" outlineLevel="0" collapsed="false">
      <c r="B38" s="34" t="s">
        <v>40</v>
      </c>
      <c r="C38" s="34" t="s">
        <v>41</v>
      </c>
      <c r="D38" s="35" t="s">
        <v>55</v>
      </c>
      <c r="E38" s="36" t="n">
        <v>5</v>
      </c>
      <c r="F38" s="37"/>
      <c r="G38" s="38"/>
      <c r="H38" s="39"/>
      <c r="I38" s="40"/>
      <c r="J38" s="41"/>
      <c r="K38" s="42" t="n">
        <f aca="false">I38-L38</f>
        <v>0</v>
      </c>
      <c r="L38" s="43" t="n">
        <f aca="false">IF(J38="",I38,I38*J38)</f>
        <v>0</v>
      </c>
      <c r="M38" s="42" t="n">
        <f aca="false">H38*I38</f>
        <v>0</v>
      </c>
      <c r="N38" s="44" t="n">
        <f aca="false">M38-O38</f>
        <v>0</v>
      </c>
      <c r="O38" s="43" t="n">
        <f aca="false">H38*L38</f>
        <v>0</v>
      </c>
      <c r="P38" s="45"/>
    </row>
    <row r="39" customFormat="false" ht="15" hidden="false" customHeight="true" outlineLevel="0" collapsed="false">
      <c r="B39" s="34" t="s">
        <v>43</v>
      </c>
      <c r="C39" s="34" t="s">
        <v>41</v>
      </c>
      <c r="D39" s="35" t="s">
        <v>56</v>
      </c>
      <c r="E39" s="36" t="n">
        <v>5</v>
      </c>
      <c r="F39" s="37"/>
      <c r="G39" s="38"/>
      <c r="H39" s="39"/>
      <c r="I39" s="40"/>
      <c r="J39" s="41"/>
      <c r="K39" s="42" t="n">
        <f aca="false">I39-L39</f>
        <v>0</v>
      </c>
      <c r="L39" s="43" t="n">
        <f aca="false">IF(J39="",I39,I39*J39)</f>
        <v>0</v>
      </c>
      <c r="M39" s="42" t="n">
        <f aca="false">H39*I39</f>
        <v>0</v>
      </c>
      <c r="N39" s="44" t="n">
        <f aca="false">M39-O39</f>
        <v>0</v>
      </c>
      <c r="O39" s="43" t="n">
        <f aca="false">H39*L39</f>
        <v>0</v>
      </c>
      <c r="P39" s="45"/>
    </row>
    <row r="40" customFormat="false" ht="15" hidden="false" customHeight="true" outlineLevel="0" collapsed="false">
      <c r="B40" s="34" t="s">
        <v>40</v>
      </c>
      <c r="C40" s="34" t="s">
        <v>41</v>
      </c>
      <c r="D40" s="35" t="s">
        <v>57</v>
      </c>
      <c r="E40" s="36" t="n">
        <v>3</v>
      </c>
      <c r="F40" s="37"/>
      <c r="G40" s="38"/>
      <c r="H40" s="39"/>
      <c r="I40" s="40"/>
      <c r="J40" s="41"/>
      <c r="K40" s="42" t="n">
        <f aca="false">I40-L40</f>
        <v>0</v>
      </c>
      <c r="L40" s="43" t="n">
        <f aca="false">IF(J40="",I40,I40*J40)</f>
        <v>0</v>
      </c>
      <c r="M40" s="42" t="n">
        <f aca="false">H40*I40</f>
        <v>0</v>
      </c>
      <c r="N40" s="44" t="n">
        <f aca="false">M40-O40</f>
        <v>0</v>
      </c>
      <c r="O40" s="43" t="n">
        <f aca="false">H40*L40</f>
        <v>0</v>
      </c>
      <c r="P40" s="45"/>
    </row>
    <row r="41" customFormat="false" ht="15" hidden="false" customHeight="true" outlineLevel="0" collapsed="false">
      <c r="B41" s="34" t="s">
        <v>58</v>
      </c>
      <c r="C41" s="34" t="s">
        <v>41</v>
      </c>
      <c r="D41" s="35" t="s">
        <v>59</v>
      </c>
      <c r="E41" s="36" t="n">
        <v>2</v>
      </c>
      <c r="F41" s="37"/>
      <c r="G41" s="38"/>
      <c r="H41" s="39"/>
      <c r="I41" s="40"/>
      <c r="J41" s="41"/>
      <c r="K41" s="42" t="n">
        <f aca="false">I41-L41</f>
        <v>0</v>
      </c>
      <c r="L41" s="43" t="n">
        <f aca="false">IF(J41="",I41,I41*J41)</f>
        <v>0</v>
      </c>
      <c r="M41" s="42" t="n">
        <f aca="false">H41*I41</f>
        <v>0</v>
      </c>
      <c r="N41" s="44" t="n">
        <f aca="false">M41-O41</f>
        <v>0</v>
      </c>
      <c r="O41" s="43" t="n">
        <f aca="false">H41*L41</f>
        <v>0</v>
      </c>
      <c r="P41" s="45"/>
    </row>
    <row r="42" customFormat="false" ht="15" hidden="false" customHeight="true" outlineLevel="0" collapsed="false">
      <c r="B42" s="34" t="s">
        <v>58</v>
      </c>
      <c r="C42" s="34" t="s">
        <v>41</v>
      </c>
      <c r="D42" s="35" t="s">
        <v>60</v>
      </c>
      <c r="E42" s="36" t="n">
        <v>1</v>
      </c>
      <c r="F42" s="37"/>
      <c r="G42" s="38"/>
      <c r="H42" s="39"/>
      <c r="I42" s="40"/>
      <c r="J42" s="41"/>
      <c r="K42" s="42" t="n">
        <f aca="false">I42-L42</f>
        <v>0</v>
      </c>
      <c r="L42" s="43" t="n">
        <f aca="false">IF(J42="",I42,I42*J42)</f>
        <v>0</v>
      </c>
      <c r="M42" s="42" t="n">
        <f aca="false">H42*I42</f>
        <v>0</v>
      </c>
      <c r="N42" s="44" t="n">
        <f aca="false">M42-O42</f>
        <v>0</v>
      </c>
      <c r="O42" s="43" t="n">
        <f aca="false">H42*L42</f>
        <v>0</v>
      </c>
      <c r="P42" s="45"/>
    </row>
    <row r="43" customFormat="false" ht="15" hidden="false" customHeight="true" outlineLevel="0" collapsed="false">
      <c r="B43" s="34" t="s">
        <v>40</v>
      </c>
      <c r="C43" s="34" t="s">
        <v>41</v>
      </c>
      <c r="D43" s="35" t="s">
        <v>42</v>
      </c>
      <c r="E43" s="36" t="n">
        <v>1</v>
      </c>
      <c r="F43" s="37"/>
      <c r="G43" s="38"/>
      <c r="H43" s="39"/>
      <c r="I43" s="40"/>
      <c r="J43" s="41"/>
      <c r="K43" s="42" t="n">
        <f aca="false">I43-L43</f>
        <v>0</v>
      </c>
      <c r="L43" s="43" t="n">
        <f aca="false">IF(J43="",I43,I43*J43)</f>
        <v>0</v>
      </c>
      <c r="M43" s="42" t="n">
        <f aca="false">H43*I43</f>
        <v>0</v>
      </c>
      <c r="N43" s="44" t="n">
        <f aca="false">M43-O43</f>
        <v>0</v>
      </c>
      <c r="O43" s="43" t="n">
        <f aca="false">H43*L43</f>
        <v>0</v>
      </c>
      <c r="P43" s="45"/>
    </row>
    <row r="44" customFormat="false" ht="15" hidden="false" customHeight="true" outlineLevel="0" collapsed="false">
      <c r="B44" s="34" t="s">
        <v>43</v>
      </c>
      <c r="C44" s="34" t="s">
        <v>41</v>
      </c>
      <c r="D44" s="35" t="s">
        <v>44</v>
      </c>
      <c r="E44" s="36" t="n">
        <v>1</v>
      </c>
      <c r="F44" s="37"/>
      <c r="G44" s="38"/>
      <c r="H44" s="39"/>
      <c r="I44" s="40"/>
      <c r="J44" s="41"/>
      <c r="K44" s="42" t="n">
        <f aca="false">I44-L44</f>
        <v>0</v>
      </c>
      <c r="L44" s="43" t="n">
        <f aca="false">IF(J44="",I44,I44*J44)</f>
        <v>0</v>
      </c>
      <c r="M44" s="42" t="n">
        <f aca="false">H44*I44</f>
        <v>0</v>
      </c>
      <c r="N44" s="44" t="n">
        <f aca="false">M44-O44</f>
        <v>0</v>
      </c>
      <c r="O44" s="43" t="n">
        <f aca="false">H44*L44</f>
        <v>0</v>
      </c>
      <c r="P44" s="45"/>
    </row>
    <row r="45" customFormat="false" ht="15" hidden="false" customHeight="true" outlineLevel="0" collapsed="false">
      <c r="B45" s="34" t="s">
        <v>45</v>
      </c>
      <c r="C45" s="34" t="s">
        <v>41</v>
      </c>
      <c r="D45" s="35" t="s">
        <v>46</v>
      </c>
      <c r="E45" s="36" t="n">
        <v>1</v>
      </c>
      <c r="F45" s="37"/>
      <c r="G45" s="38"/>
      <c r="H45" s="39"/>
      <c r="I45" s="40"/>
      <c r="J45" s="41"/>
      <c r="K45" s="42" t="n">
        <f aca="false">I45-L45</f>
        <v>0</v>
      </c>
      <c r="L45" s="43" t="n">
        <f aca="false">IF(J45="",I45,I45*J45)</f>
        <v>0</v>
      </c>
      <c r="M45" s="42" t="n">
        <f aca="false">H45*I45</f>
        <v>0</v>
      </c>
      <c r="N45" s="44" t="n">
        <f aca="false">M45-O45</f>
        <v>0</v>
      </c>
      <c r="O45" s="43" t="n">
        <f aca="false">H45*L45</f>
        <v>0</v>
      </c>
      <c r="P45" s="45"/>
    </row>
    <row r="46" customFormat="false" ht="15" hidden="false" customHeight="true" outlineLevel="0" collapsed="false">
      <c r="B46" s="34" t="s">
        <v>43</v>
      </c>
      <c r="C46" s="34" t="s">
        <v>41</v>
      </c>
      <c r="D46" s="35" t="s">
        <v>61</v>
      </c>
      <c r="E46" s="36" t="n">
        <v>77</v>
      </c>
      <c r="F46" s="37"/>
      <c r="G46" s="38"/>
      <c r="H46" s="39"/>
      <c r="I46" s="40"/>
      <c r="J46" s="41"/>
      <c r="K46" s="42" t="n">
        <f aca="false">I46-L46</f>
        <v>0</v>
      </c>
      <c r="L46" s="43" t="n">
        <f aca="false">IF(J46="",I46,I46*J46)</f>
        <v>0</v>
      </c>
      <c r="M46" s="42" t="n">
        <f aca="false">H46*I46</f>
        <v>0</v>
      </c>
      <c r="N46" s="44" t="n">
        <f aca="false">M46-O46</f>
        <v>0</v>
      </c>
      <c r="O46" s="43" t="n">
        <f aca="false">H46*L46</f>
        <v>0</v>
      </c>
      <c r="P46" s="45"/>
    </row>
    <row r="47" customFormat="false" ht="15" hidden="false" customHeight="true" outlineLevel="0" collapsed="false">
      <c r="B47" s="34" t="s">
        <v>43</v>
      </c>
      <c r="C47" s="34" t="s">
        <v>41</v>
      </c>
      <c r="D47" s="35" t="s">
        <v>62</v>
      </c>
      <c r="E47" s="36" t="n">
        <v>3</v>
      </c>
      <c r="F47" s="37"/>
      <c r="G47" s="38"/>
      <c r="H47" s="39"/>
      <c r="I47" s="40"/>
      <c r="J47" s="41"/>
      <c r="K47" s="42" t="n">
        <f aca="false">I47-L47</f>
        <v>0</v>
      </c>
      <c r="L47" s="43" t="n">
        <f aca="false">IF(J47="",I47,I47*J47)</f>
        <v>0</v>
      </c>
      <c r="M47" s="42" t="n">
        <f aca="false">H47*I47</f>
        <v>0</v>
      </c>
      <c r="N47" s="44" t="n">
        <f aca="false">M47-O47</f>
        <v>0</v>
      </c>
      <c r="O47" s="43" t="n">
        <f aca="false">H47*L47</f>
        <v>0</v>
      </c>
      <c r="P47" s="45"/>
    </row>
    <row r="48" customFormat="false" ht="15" hidden="false" customHeight="true" outlineLevel="0" collapsed="false">
      <c r="B48" s="34" t="s">
        <v>63</v>
      </c>
      <c r="C48" s="34" t="s">
        <v>64</v>
      </c>
      <c r="D48" s="35" t="s">
        <v>65</v>
      </c>
      <c r="E48" s="36" t="n">
        <v>1</v>
      </c>
      <c r="F48" s="37"/>
      <c r="G48" s="38"/>
      <c r="H48" s="39"/>
      <c r="I48" s="40"/>
      <c r="J48" s="41"/>
      <c r="K48" s="42" t="n">
        <f aca="false">I48-L48</f>
        <v>0</v>
      </c>
      <c r="L48" s="43" t="n">
        <f aca="false">IF(J48="",I48,I48*J48)</f>
        <v>0</v>
      </c>
      <c r="M48" s="42" t="n">
        <f aca="false">H48*I48</f>
        <v>0</v>
      </c>
      <c r="N48" s="44" t="n">
        <f aca="false">M48-O48</f>
        <v>0</v>
      </c>
      <c r="O48" s="43" t="n">
        <f aca="false">H48*L48</f>
        <v>0</v>
      </c>
      <c r="P48" s="45"/>
    </row>
    <row r="49" customFormat="false" ht="15" hidden="false" customHeight="true" outlineLevel="0" collapsed="false">
      <c r="B49" s="34" t="s">
        <v>63</v>
      </c>
      <c r="C49" s="34" t="s">
        <v>66</v>
      </c>
      <c r="D49" s="35" t="s">
        <v>65</v>
      </c>
      <c r="E49" s="36" t="n">
        <v>1</v>
      </c>
      <c r="F49" s="37"/>
      <c r="G49" s="38"/>
      <c r="H49" s="39"/>
      <c r="I49" s="40"/>
      <c r="J49" s="41"/>
      <c r="K49" s="42" t="n">
        <f aca="false">I49-L49</f>
        <v>0</v>
      </c>
      <c r="L49" s="43" t="n">
        <f aca="false">IF(J49="",I49,I49*J49)</f>
        <v>0</v>
      </c>
      <c r="M49" s="42" t="n">
        <f aca="false">H49*I49</f>
        <v>0</v>
      </c>
      <c r="N49" s="44" t="n">
        <f aca="false">M49-O49</f>
        <v>0</v>
      </c>
      <c r="O49" s="43" t="n">
        <f aca="false">H49*L49</f>
        <v>0</v>
      </c>
      <c r="P49" s="45"/>
    </row>
    <row r="50" customFormat="false" ht="15" hidden="false" customHeight="true" outlineLevel="0" collapsed="false">
      <c r="B50" s="34" t="s">
        <v>63</v>
      </c>
      <c r="C50" s="34" t="s">
        <v>67</v>
      </c>
      <c r="D50" s="35" t="s">
        <v>65</v>
      </c>
      <c r="E50" s="36" t="n">
        <v>1</v>
      </c>
      <c r="F50" s="37"/>
      <c r="G50" s="38"/>
      <c r="H50" s="39"/>
      <c r="I50" s="40"/>
      <c r="J50" s="41"/>
      <c r="K50" s="42" t="n">
        <f aca="false">I50-L50</f>
        <v>0</v>
      </c>
      <c r="L50" s="43" t="n">
        <f aca="false">IF(J50="",I50,I50*J50)</f>
        <v>0</v>
      </c>
      <c r="M50" s="42" t="n">
        <f aca="false">H50*I50</f>
        <v>0</v>
      </c>
      <c r="N50" s="44" t="n">
        <f aca="false">M50-O50</f>
        <v>0</v>
      </c>
      <c r="O50" s="43" t="n">
        <f aca="false">H50*L50</f>
        <v>0</v>
      </c>
      <c r="P50" s="45"/>
    </row>
    <row r="51" customFormat="false" ht="11.25" hidden="false" customHeight="true" outlineLevel="0" collapsed="false">
      <c r="B51" s="46" t="s">
        <v>68</v>
      </c>
      <c r="C51" s="34"/>
      <c r="D51" s="35"/>
      <c r="E51" s="36"/>
      <c r="F51" s="37"/>
      <c r="G51" s="38"/>
      <c r="H51" s="39"/>
      <c r="I51" s="40"/>
      <c r="J51" s="41"/>
      <c r="K51" s="42" t="n">
        <f aca="false">I51-L51</f>
        <v>0</v>
      </c>
      <c r="L51" s="43" t="n">
        <f aca="false">IF(J51="",I51,I51*J51)</f>
        <v>0</v>
      </c>
      <c r="M51" s="42" t="n">
        <f aca="false">H51*I51</f>
        <v>0</v>
      </c>
      <c r="N51" s="44" t="n">
        <f aca="false">M51-O51</f>
        <v>0</v>
      </c>
      <c r="O51" s="43" t="n">
        <f aca="false">H51*L51</f>
        <v>0</v>
      </c>
      <c r="P51" s="45"/>
    </row>
    <row r="52" customFormat="false" ht="15" hidden="false" customHeight="true" outlineLevel="0" collapsed="false">
      <c r="B52" s="46" t="s">
        <v>68</v>
      </c>
      <c r="C52" s="34"/>
      <c r="D52" s="35"/>
      <c r="E52" s="36"/>
      <c r="F52" s="37"/>
      <c r="G52" s="38"/>
      <c r="H52" s="39"/>
      <c r="I52" s="40"/>
      <c r="J52" s="41"/>
      <c r="K52" s="42" t="n">
        <f aca="false">I52-L52</f>
        <v>0</v>
      </c>
      <c r="L52" s="43" t="n">
        <f aca="false">IF(J52="",I52,I52*J52)</f>
        <v>0</v>
      </c>
      <c r="M52" s="42" t="n">
        <f aca="false">H52*I52</f>
        <v>0</v>
      </c>
      <c r="N52" s="44" t="n">
        <f aca="false">M52-O52</f>
        <v>0</v>
      </c>
      <c r="O52" s="43" t="n">
        <f aca="false">H52*L52</f>
        <v>0</v>
      </c>
      <c r="P52" s="45"/>
    </row>
    <row r="53" customFormat="false" ht="15" hidden="false" customHeight="true" outlineLevel="0" collapsed="false">
      <c r="B53" s="46" t="s">
        <v>68</v>
      </c>
      <c r="C53" s="34"/>
      <c r="D53" s="35"/>
      <c r="E53" s="36"/>
      <c r="F53" s="37"/>
      <c r="G53" s="38"/>
      <c r="H53" s="39"/>
      <c r="I53" s="40"/>
      <c r="J53" s="41"/>
      <c r="K53" s="42" t="n">
        <f aca="false">I53-L53</f>
        <v>0</v>
      </c>
      <c r="L53" s="43" t="n">
        <f aca="false">IF(J53="",I53,I53*J53)</f>
        <v>0</v>
      </c>
      <c r="M53" s="42" t="n">
        <f aca="false">H53*I53</f>
        <v>0</v>
      </c>
      <c r="N53" s="44" t="n">
        <f aca="false">M53-O53</f>
        <v>0</v>
      </c>
      <c r="O53" s="43" t="n">
        <f aca="false">H53*L53</f>
        <v>0</v>
      </c>
      <c r="P53" s="45"/>
    </row>
    <row r="54" customFormat="false" ht="19.5" hidden="false" customHeight="true" outlineLevel="0" collapsed="false">
      <c r="B54" s="47" t="s">
        <v>69</v>
      </c>
      <c r="C54" s="47"/>
      <c r="D54" s="47"/>
      <c r="E54" s="47"/>
      <c r="F54" s="47"/>
      <c r="G54" s="47"/>
      <c r="H54" s="47"/>
      <c r="I54" s="47"/>
      <c r="J54" s="47"/>
      <c r="K54" s="47"/>
      <c r="L54" s="47"/>
      <c r="M54" s="48" t="n">
        <f aca="false">SUM(M28:M53)</f>
        <v>0</v>
      </c>
      <c r="N54" s="48" t="n">
        <f aca="false">SUM(N28:N53)</f>
        <v>0</v>
      </c>
      <c r="O54" s="48" t="n">
        <f aca="false">SUM(O28:O53)</f>
        <v>0</v>
      </c>
      <c r="P54" s="8"/>
    </row>
    <row r="55" customFormat="false" ht="15" hidden="false" customHeight="true" outlineLevel="0" collapsed="false">
      <c r="B55" s="8"/>
      <c r="C55" s="8"/>
      <c r="D55" s="8"/>
      <c r="E55" s="8"/>
      <c r="F55" s="8"/>
      <c r="G55" s="8"/>
      <c r="H55" s="8"/>
      <c r="I55" s="8"/>
      <c r="J55" s="8"/>
      <c r="K55" s="8"/>
      <c r="L55" s="8"/>
      <c r="M55" s="8"/>
      <c r="N55" s="8"/>
      <c r="O55" s="8"/>
      <c r="P55" s="8"/>
    </row>
    <row r="56" customFormat="false" ht="15" hidden="false" customHeight="true" outlineLevel="0" collapsed="false">
      <c r="B56" s="49" t="s">
        <v>70</v>
      </c>
      <c r="C56" s="8"/>
      <c r="D56" s="8"/>
      <c r="E56" s="8"/>
      <c r="F56" s="8"/>
      <c r="G56" s="8"/>
      <c r="H56" s="8"/>
      <c r="I56" s="8"/>
      <c r="J56" s="8"/>
      <c r="K56" s="8"/>
      <c r="L56" s="8"/>
      <c r="M56" s="8"/>
      <c r="N56" s="8"/>
      <c r="O56" s="8"/>
      <c r="P56" s="8"/>
    </row>
    <row r="57" customFormat="false" ht="15" hidden="false" customHeight="true" outlineLevel="0" collapsed="false">
      <c r="B57" s="8"/>
      <c r="C57" s="8"/>
      <c r="D57" s="8"/>
      <c r="E57" s="8"/>
      <c r="F57" s="8"/>
      <c r="G57" s="8"/>
      <c r="H57" s="8"/>
      <c r="I57" s="8"/>
      <c r="J57" s="8"/>
      <c r="K57" s="8"/>
      <c r="L57" s="8"/>
      <c r="M57" s="8"/>
      <c r="N57" s="8"/>
      <c r="O57" s="8"/>
      <c r="P57" s="8"/>
    </row>
  </sheetData>
  <mergeCells count="12">
    <mergeCell ref="B2:P2"/>
    <mergeCell ref="B3:P3"/>
    <mergeCell ref="B8:P8"/>
    <mergeCell ref="B14:P14"/>
    <mergeCell ref="B15:P15"/>
    <mergeCell ref="B17:P17"/>
    <mergeCell ref="B25:P25"/>
    <mergeCell ref="B26:E26"/>
    <mergeCell ref="F26:J26"/>
    <mergeCell ref="K26:L26"/>
    <mergeCell ref="M26:O26"/>
    <mergeCell ref="B54:L54"/>
  </mergeCells>
  <conditionalFormatting sqref="H28:H50">
    <cfRule type="cellIs" priority="2" operator="notEqual" aboveAverage="0" equalAverage="0" bottom="0" percent="0" rank="0" text="" dxfId="0">
      <formula>$E28</formula>
    </cfRule>
  </conditionalFormatting>
  <dataValidations count="2">
    <dataValidation allowBlank="true" error="Enter a percentage between 0% and 100% (for example, 60%)." errorStyle="stop" errorTitle="Eligibility %" operator="between" showDropDown="false" showErrorMessage="true" showInputMessage="false" sqref="J28:J53" type="decimal">
      <formula1>0</formula1>
      <formula2>1</formula2>
    </dataValidation>
    <dataValidation allowBlank="true" error="Enter a number of 0 or more." errorStyle="stop" errorTitle="Invalid entry" operator="greaterThanOrEqual" showDropDown="false" showErrorMessage="true" showInputMessage="false" sqref="H28:I53" type="decimal">
      <formula1>0</formula1>
      <formula2>0</formula2>
    </dataValidation>
  </dataValidations>
  <printOptions headings="false" gridLines="false" gridLinesSet="true" horizontalCentered="false" verticalCentered="false"/>
  <pageMargins left="0.4" right="0.4" top="0.5" bottom="0.5" header="0.511811023622047" footer="0.3"/>
  <pageSetup paperSize="1" scale="100" fitToWidth="1" fitToHeight="1" pageOrder="downThenOver" orientation="landscape" blackAndWhite="false" draft="false" cellComments="none" horizontalDpi="300" verticalDpi="300" copies="1"/>
  <headerFooter differentFirst="false" differentOddEven="false">
    <oddHeader/>
    <oddFooter>&amp;L&amp;8 © E-Rate Central - Proprietary Template</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9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zeroHeight="false" outlineLevelRow="0" outlineLevelCol="0"/>
  <cols>
    <col collapsed="false" customWidth="true" hidden="false" outlineLevel="0" max="1" min="1" style="1" width="11"/>
    <col collapsed="false" customWidth="true" hidden="false" outlineLevel="0" max="2" min="2" style="1" width="12"/>
    <col collapsed="false" customWidth="true" hidden="false" outlineLevel="0" max="3" min="3" style="1" width="18"/>
    <col collapsed="false" customWidth="true" hidden="false" outlineLevel="0" max="4" min="4" style="1" width="22"/>
    <col collapsed="false" customWidth="true" hidden="false" outlineLevel="0" max="5" min="5" style="1" width="12"/>
    <col collapsed="false" customWidth="true" hidden="false" outlineLevel="0" max="6" min="6" style="1" width="17"/>
    <col collapsed="false" customWidth="true" hidden="false" outlineLevel="0" max="7" min="7" style="1" width="46"/>
    <col collapsed="false" customWidth="true" hidden="false" outlineLevel="0" max="8" min="8" style="1" width="9"/>
    <col collapsed="false" customWidth="true" hidden="false" outlineLevel="0" max="9" min="9" style="1" width="10"/>
    <col collapsed="false" customWidth="true" hidden="false" outlineLevel="0" max="10" min="10" style="1" width="14"/>
    <col collapsed="false" customWidth="true" hidden="false" outlineLevel="0" max="11" min="11" style="1" width="18"/>
    <col collapsed="false" customWidth="true" hidden="false" outlineLevel="0" max="12" min="12" style="1" width="10"/>
    <col collapsed="false" customWidth="true" hidden="false" outlineLevel="0" max="13" min="13" style="1" width="11"/>
    <col collapsed="false" customWidth="true" hidden="false" outlineLevel="0" max="14" min="14" style="1" width="12"/>
    <col collapsed="false" customWidth="true" hidden="false" outlineLevel="0" max="16" min="15" style="1" width="13"/>
    <col collapsed="false" customWidth="true" hidden="false" outlineLevel="0" max="19" min="17" style="1" width="15"/>
  </cols>
  <sheetData>
    <row r="1" customFormat="false" ht="27" hidden="false" customHeight="true" outlineLevel="0" collapsed="false">
      <c r="A1" s="50" t="s">
        <v>71</v>
      </c>
      <c r="B1" s="50"/>
      <c r="C1" s="50"/>
      <c r="D1" s="50"/>
      <c r="E1" s="50"/>
      <c r="F1" s="50"/>
      <c r="G1" s="50"/>
      <c r="H1" s="50"/>
      <c r="I1" s="50"/>
      <c r="J1" s="50"/>
      <c r="K1" s="50"/>
      <c r="L1" s="50"/>
      <c r="M1" s="50"/>
      <c r="N1" s="50"/>
      <c r="O1" s="50"/>
      <c r="P1" s="50"/>
      <c r="Q1" s="50"/>
      <c r="R1" s="50"/>
      <c r="S1" s="50"/>
    </row>
    <row r="2" customFormat="false" ht="30" hidden="false" customHeight="true" outlineLevel="0" collapsed="false">
      <c r="A2" s="51" t="s">
        <v>72</v>
      </c>
      <c r="B2" s="51"/>
      <c r="C2" s="51"/>
      <c r="D2" s="51"/>
      <c r="E2" s="51"/>
      <c r="F2" s="51"/>
      <c r="G2" s="51"/>
      <c r="H2" s="51"/>
      <c r="I2" s="51"/>
      <c r="J2" s="51"/>
      <c r="K2" s="51"/>
      <c r="L2" s="51"/>
      <c r="M2" s="51"/>
      <c r="N2" s="51"/>
      <c r="O2" s="51"/>
      <c r="P2" s="51"/>
      <c r="Q2" s="51"/>
      <c r="R2" s="51"/>
      <c r="S2" s="51"/>
    </row>
    <row r="3" customFormat="false" ht="15" hidden="false" customHeight="true" outlineLevel="0" collapsed="false">
      <c r="A3" s="52"/>
      <c r="B3" s="52"/>
      <c r="C3" s="52"/>
      <c r="D3" s="52"/>
      <c r="E3" s="52"/>
      <c r="F3" s="52"/>
      <c r="G3" s="52"/>
      <c r="H3" s="52"/>
      <c r="I3" s="52"/>
      <c r="J3" s="52"/>
      <c r="K3" s="52"/>
      <c r="L3" s="52"/>
      <c r="M3" s="52"/>
      <c r="N3" s="52"/>
      <c r="O3" s="52"/>
      <c r="P3" s="52"/>
      <c r="Q3" s="52"/>
      <c r="R3" s="52"/>
      <c r="S3" s="52"/>
    </row>
    <row r="4" customFormat="false" ht="21.75" hidden="false" customHeight="true" outlineLevel="0" collapsed="false">
      <c r="A4" s="53" t="s">
        <v>2</v>
      </c>
      <c r="B4" s="53"/>
      <c r="C4" s="54" t="s">
        <v>3</v>
      </c>
      <c r="D4" s="52"/>
      <c r="E4" s="52"/>
      <c r="F4" s="52"/>
      <c r="G4" s="52"/>
      <c r="H4" s="52"/>
      <c r="I4" s="52"/>
      <c r="J4" s="52"/>
      <c r="K4" s="52"/>
      <c r="L4" s="52"/>
      <c r="M4" s="52"/>
      <c r="N4" s="52"/>
      <c r="O4" s="52"/>
      <c r="P4" s="55" t="s">
        <v>73</v>
      </c>
      <c r="Q4" s="55"/>
      <c r="R4" s="55"/>
      <c r="S4" s="55"/>
    </row>
    <row r="5" customFormat="false" ht="21.75" hidden="false" customHeight="true" outlineLevel="0" collapsed="false">
      <c r="A5" s="53" t="s">
        <v>4</v>
      </c>
      <c r="B5" s="53"/>
      <c r="C5" s="54" t="n">
        <v>123885</v>
      </c>
      <c r="D5" s="52"/>
      <c r="E5" s="52"/>
      <c r="F5" s="52"/>
      <c r="G5" s="52"/>
      <c r="H5" s="52"/>
      <c r="I5" s="52"/>
      <c r="J5" s="52"/>
      <c r="K5" s="52"/>
      <c r="L5" s="52"/>
      <c r="M5" s="52"/>
      <c r="N5" s="52"/>
      <c r="O5" s="52"/>
      <c r="P5" s="55"/>
      <c r="Q5" s="55"/>
      <c r="R5" s="55"/>
      <c r="S5" s="55"/>
    </row>
    <row r="6" customFormat="false" ht="21.75" hidden="false" customHeight="true" outlineLevel="0" collapsed="false">
      <c r="A6" s="53" t="s">
        <v>5</v>
      </c>
      <c r="B6" s="53"/>
      <c r="C6" s="54" t="n">
        <v>270000320</v>
      </c>
      <c r="D6" s="52"/>
      <c r="E6" s="52"/>
      <c r="F6" s="52"/>
      <c r="G6" s="52"/>
      <c r="H6" s="52"/>
      <c r="I6" s="52"/>
      <c r="J6" s="52"/>
      <c r="K6" s="52"/>
      <c r="L6" s="52"/>
      <c r="M6" s="52"/>
      <c r="N6" s="52"/>
      <c r="O6" s="52"/>
      <c r="P6" s="55"/>
      <c r="Q6" s="55"/>
      <c r="R6" s="55"/>
      <c r="S6" s="55"/>
    </row>
    <row r="7" customFormat="false" ht="15" hidden="false" customHeight="true" outlineLevel="0" collapsed="false">
      <c r="A7" s="52"/>
      <c r="B7" s="52"/>
      <c r="C7" s="52"/>
      <c r="D7" s="52"/>
      <c r="E7" s="52"/>
      <c r="F7" s="52"/>
      <c r="G7" s="52"/>
      <c r="H7" s="52"/>
      <c r="I7" s="52"/>
      <c r="J7" s="52"/>
      <c r="K7" s="52"/>
      <c r="L7" s="52"/>
      <c r="M7" s="52"/>
      <c r="N7" s="52"/>
      <c r="O7" s="52"/>
      <c r="P7" s="55"/>
      <c r="Q7" s="55"/>
      <c r="R7" s="55"/>
      <c r="S7" s="55"/>
    </row>
    <row r="8" customFormat="false" ht="21" hidden="false" customHeight="true" outlineLevel="0" collapsed="false">
      <c r="A8" s="56" t="s">
        <v>6</v>
      </c>
      <c r="B8" s="56"/>
      <c r="C8" s="56"/>
      <c r="D8" s="56"/>
      <c r="E8" s="56"/>
      <c r="F8" s="56"/>
      <c r="G8" s="56"/>
      <c r="H8" s="56"/>
      <c r="I8" s="56"/>
      <c r="J8" s="56"/>
      <c r="K8" s="56"/>
      <c r="L8" s="56"/>
      <c r="M8" s="56"/>
      <c r="N8" s="56"/>
      <c r="O8" s="56"/>
      <c r="P8" s="56"/>
      <c r="Q8" s="56"/>
      <c r="R8" s="56"/>
      <c r="S8" s="56"/>
    </row>
    <row r="9" customFormat="false" ht="15" hidden="false" customHeight="true" outlineLevel="0" collapsed="false">
      <c r="A9" s="57" t="s">
        <v>7</v>
      </c>
      <c r="B9" s="57"/>
      <c r="C9" s="57"/>
      <c r="D9" s="57"/>
      <c r="E9" s="57"/>
      <c r="F9" s="57"/>
      <c r="G9" s="57"/>
      <c r="H9" s="57"/>
      <c r="I9" s="57"/>
      <c r="J9" s="57"/>
      <c r="K9" s="57"/>
      <c r="L9" s="57"/>
      <c r="M9" s="57"/>
      <c r="N9" s="57"/>
      <c r="O9" s="52"/>
      <c r="P9" s="58"/>
      <c r="Q9" s="58"/>
      <c r="R9" s="58"/>
      <c r="S9" s="58"/>
    </row>
    <row r="10" customFormat="false" ht="13.5" hidden="false" customHeight="true" outlineLevel="0" collapsed="false">
      <c r="A10" s="59" t="s">
        <v>74</v>
      </c>
      <c r="B10" s="59"/>
      <c r="C10" s="59"/>
      <c r="D10" s="59"/>
      <c r="E10" s="59"/>
      <c r="F10" s="59"/>
      <c r="G10" s="59"/>
      <c r="H10" s="59"/>
      <c r="I10" s="59"/>
      <c r="J10" s="59"/>
      <c r="K10" s="59"/>
      <c r="L10" s="59"/>
      <c r="M10" s="59"/>
      <c r="N10" s="59"/>
      <c r="O10" s="52"/>
      <c r="P10" s="58"/>
      <c r="Q10" s="58"/>
      <c r="R10" s="58"/>
      <c r="S10" s="58"/>
    </row>
    <row r="11" customFormat="false" ht="13.5" hidden="false" customHeight="true" outlineLevel="0" collapsed="false">
      <c r="A11" s="59" t="s">
        <v>75</v>
      </c>
      <c r="B11" s="59"/>
      <c r="C11" s="59"/>
      <c r="D11" s="59"/>
      <c r="E11" s="59"/>
      <c r="F11" s="59"/>
      <c r="G11" s="59"/>
      <c r="H11" s="59"/>
      <c r="I11" s="59"/>
      <c r="J11" s="59"/>
      <c r="K11" s="59"/>
      <c r="L11" s="59"/>
      <c r="M11" s="59"/>
      <c r="N11" s="59"/>
      <c r="O11" s="52"/>
      <c r="P11" s="58"/>
      <c r="Q11" s="58"/>
      <c r="R11" s="58"/>
      <c r="S11" s="58"/>
    </row>
    <row r="12" customFormat="false" ht="13.5" hidden="false" customHeight="true" outlineLevel="0" collapsed="false">
      <c r="A12" s="59" t="s">
        <v>76</v>
      </c>
      <c r="B12" s="59"/>
      <c r="C12" s="59"/>
      <c r="D12" s="59"/>
      <c r="E12" s="59"/>
      <c r="F12" s="59"/>
      <c r="G12" s="59"/>
      <c r="H12" s="59"/>
      <c r="I12" s="59"/>
      <c r="J12" s="59"/>
      <c r="K12" s="59"/>
      <c r="L12" s="59"/>
      <c r="M12" s="59"/>
      <c r="N12" s="59"/>
      <c r="O12" s="52"/>
      <c r="P12" s="52"/>
      <c r="Q12" s="52"/>
      <c r="R12" s="52"/>
      <c r="S12" s="52"/>
    </row>
    <row r="13" customFormat="false" ht="13.5" hidden="false" customHeight="true" outlineLevel="0" collapsed="false">
      <c r="A13" s="59" t="s">
        <v>77</v>
      </c>
      <c r="B13" s="59"/>
      <c r="C13" s="59"/>
      <c r="D13" s="59"/>
      <c r="E13" s="59"/>
      <c r="F13" s="59"/>
      <c r="G13" s="59"/>
      <c r="H13" s="59"/>
      <c r="I13" s="59"/>
      <c r="J13" s="59"/>
      <c r="K13" s="59"/>
      <c r="L13" s="59"/>
      <c r="M13" s="59"/>
      <c r="N13" s="59"/>
      <c r="O13" s="52"/>
      <c r="P13" s="52"/>
      <c r="Q13" s="52"/>
      <c r="R13" s="52"/>
      <c r="S13" s="52"/>
    </row>
    <row r="14" customFormat="false" ht="27.75" hidden="false" customHeight="true" outlineLevel="0" collapsed="false">
      <c r="A14" s="59" t="s">
        <v>78</v>
      </c>
      <c r="B14" s="59"/>
      <c r="C14" s="59"/>
      <c r="D14" s="59"/>
      <c r="E14" s="59"/>
      <c r="F14" s="59"/>
      <c r="G14" s="59"/>
      <c r="H14" s="59"/>
      <c r="I14" s="59"/>
      <c r="J14" s="59"/>
      <c r="K14" s="59"/>
      <c r="L14" s="59"/>
      <c r="M14" s="59"/>
      <c r="N14" s="59"/>
      <c r="O14" s="52"/>
      <c r="P14" s="52"/>
      <c r="Q14" s="52"/>
      <c r="R14" s="52"/>
      <c r="S14" s="52"/>
    </row>
    <row r="15" customFormat="false" ht="27.75" hidden="false" customHeight="true" outlineLevel="0" collapsed="false">
      <c r="A15" s="59" t="s">
        <v>79</v>
      </c>
      <c r="B15" s="59"/>
      <c r="C15" s="59"/>
      <c r="D15" s="59"/>
      <c r="E15" s="59"/>
      <c r="F15" s="59"/>
      <c r="G15" s="59"/>
      <c r="H15" s="59"/>
      <c r="I15" s="59"/>
      <c r="J15" s="59"/>
      <c r="K15" s="59"/>
      <c r="L15" s="59"/>
      <c r="M15" s="59"/>
      <c r="N15" s="59"/>
      <c r="O15" s="52"/>
      <c r="P15" s="52"/>
      <c r="Q15" s="52"/>
      <c r="R15" s="52"/>
      <c r="S15" s="52"/>
    </row>
    <row r="16" customFormat="false" ht="27.75" hidden="false" customHeight="true" outlineLevel="0" collapsed="false">
      <c r="A16" s="59" t="s">
        <v>80</v>
      </c>
      <c r="B16" s="59"/>
      <c r="C16" s="59"/>
      <c r="D16" s="59"/>
      <c r="E16" s="59"/>
      <c r="F16" s="59"/>
      <c r="G16" s="59"/>
      <c r="H16" s="59"/>
      <c r="I16" s="59"/>
      <c r="J16" s="59"/>
      <c r="K16" s="59"/>
      <c r="L16" s="59"/>
      <c r="M16" s="59"/>
      <c r="N16" s="59"/>
      <c r="O16" s="52"/>
      <c r="P16" s="52"/>
      <c r="Q16" s="52"/>
      <c r="R16" s="52"/>
      <c r="S16" s="52"/>
    </row>
    <row r="17" customFormat="false" ht="27.75" hidden="false" customHeight="true" outlineLevel="0" collapsed="false">
      <c r="A17" s="59" t="s">
        <v>81</v>
      </c>
      <c r="B17" s="59"/>
      <c r="C17" s="59"/>
      <c r="D17" s="59"/>
      <c r="E17" s="59"/>
      <c r="F17" s="59"/>
      <c r="G17" s="59"/>
      <c r="H17" s="59"/>
      <c r="I17" s="59"/>
      <c r="J17" s="59"/>
      <c r="K17" s="59"/>
      <c r="L17" s="59"/>
      <c r="M17" s="59"/>
      <c r="N17" s="59"/>
      <c r="O17" s="52"/>
      <c r="P17" s="52"/>
      <c r="Q17" s="52"/>
      <c r="R17" s="52"/>
      <c r="S17" s="52"/>
    </row>
    <row r="18" customFormat="false" ht="27.75" hidden="false" customHeight="true" outlineLevel="0" collapsed="false">
      <c r="A18" s="59" t="s">
        <v>82</v>
      </c>
      <c r="B18" s="59"/>
      <c r="C18" s="59"/>
      <c r="D18" s="59"/>
      <c r="E18" s="59"/>
      <c r="F18" s="59"/>
      <c r="G18" s="59"/>
      <c r="H18" s="59"/>
      <c r="I18" s="59"/>
      <c r="J18" s="59"/>
      <c r="K18" s="59"/>
      <c r="L18" s="59"/>
      <c r="M18" s="59"/>
      <c r="N18" s="59"/>
      <c r="O18" s="52"/>
      <c r="P18" s="52"/>
      <c r="Q18" s="52"/>
      <c r="R18" s="52"/>
      <c r="S18" s="52"/>
    </row>
    <row r="19" customFormat="false" ht="15" hidden="false" customHeight="true" outlineLevel="0" collapsed="false">
      <c r="A19" s="52"/>
      <c r="B19" s="52"/>
      <c r="C19" s="52"/>
      <c r="D19" s="52"/>
      <c r="E19" s="52"/>
      <c r="F19" s="52"/>
      <c r="G19" s="52"/>
      <c r="H19" s="52"/>
      <c r="I19" s="52"/>
      <c r="J19" s="52"/>
      <c r="K19" s="52"/>
      <c r="L19" s="52"/>
      <c r="M19" s="52"/>
      <c r="N19" s="52"/>
      <c r="O19" s="52"/>
      <c r="P19" s="52"/>
      <c r="Q19" s="52"/>
      <c r="R19" s="52"/>
      <c r="S19" s="52"/>
    </row>
    <row r="20" customFormat="false" ht="21" hidden="false" customHeight="true" outlineLevel="0" collapsed="false">
      <c r="A20" s="56" t="s">
        <v>14</v>
      </c>
      <c r="B20" s="56"/>
      <c r="C20" s="56"/>
      <c r="D20" s="56"/>
      <c r="E20" s="56"/>
      <c r="F20" s="56"/>
      <c r="G20" s="56"/>
      <c r="H20" s="56"/>
      <c r="I20" s="56"/>
      <c r="J20" s="56"/>
      <c r="K20" s="56"/>
      <c r="L20" s="56"/>
      <c r="M20" s="56"/>
      <c r="N20" s="56"/>
      <c r="O20" s="56"/>
      <c r="P20" s="56"/>
      <c r="Q20" s="56"/>
      <c r="R20" s="56"/>
      <c r="S20" s="56"/>
    </row>
    <row r="21" customFormat="false" ht="15" hidden="false" customHeight="true" outlineLevel="0" collapsed="false">
      <c r="A21" s="53" t="s">
        <v>15</v>
      </c>
      <c r="B21" s="53"/>
      <c r="C21" s="60"/>
      <c r="D21" s="60"/>
      <c r="E21" s="60"/>
      <c r="F21" s="60"/>
      <c r="G21" s="60"/>
      <c r="H21" s="52"/>
      <c r="I21" s="52"/>
      <c r="J21" s="52"/>
      <c r="K21" s="52"/>
      <c r="L21" s="52"/>
      <c r="M21" s="52"/>
      <c r="N21" s="52"/>
      <c r="O21" s="52"/>
      <c r="P21" s="52"/>
      <c r="Q21" s="52"/>
      <c r="R21" s="52"/>
      <c r="S21" s="52"/>
    </row>
    <row r="22" customFormat="false" ht="15" hidden="false" customHeight="true" outlineLevel="0" collapsed="false">
      <c r="A22" s="53" t="s">
        <v>16</v>
      </c>
      <c r="B22" s="53"/>
      <c r="C22" s="60"/>
      <c r="D22" s="60"/>
      <c r="E22" s="60"/>
      <c r="F22" s="60"/>
      <c r="G22" s="60"/>
      <c r="H22" s="52"/>
      <c r="I22" s="52"/>
      <c r="J22" s="52"/>
      <c r="K22" s="52"/>
      <c r="L22" s="52"/>
      <c r="M22" s="52"/>
      <c r="N22" s="52"/>
      <c r="O22" s="52"/>
      <c r="P22" s="52"/>
      <c r="Q22" s="52"/>
      <c r="R22" s="52"/>
      <c r="S22" s="52"/>
    </row>
    <row r="23" customFormat="false" ht="15" hidden="false" customHeight="true" outlineLevel="0" collapsed="false">
      <c r="A23" s="53" t="s">
        <v>17</v>
      </c>
      <c r="B23" s="53"/>
      <c r="C23" s="60"/>
      <c r="D23" s="60"/>
      <c r="E23" s="60"/>
      <c r="F23" s="60"/>
      <c r="G23" s="60"/>
      <c r="H23" s="52"/>
      <c r="I23" s="52"/>
      <c r="J23" s="52"/>
      <c r="K23" s="52"/>
      <c r="L23" s="52"/>
      <c r="M23" s="52"/>
      <c r="N23" s="52"/>
      <c r="O23" s="52"/>
      <c r="P23" s="52"/>
      <c r="Q23" s="52"/>
      <c r="R23" s="52"/>
      <c r="S23" s="52"/>
    </row>
    <row r="24" customFormat="false" ht="15" hidden="false" customHeight="true" outlineLevel="0" collapsed="false">
      <c r="A24" s="53" t="s">
        <v>18</v>
      </c>
      <c r="B24" s="53"/>
      <c r="C24" s="60"/>
      <c r="D24" s="60"/>
      <c r="E24" s="60"/>
      <c r="F24" s="60"/>
      <c r="G24" s="60"/>
      <c r="H24" s="52"/>
      <c r="I24" s="52"/>
      <c r="J24" s="52"/>
      <c r="K24" s="52"/>
      <c r="L24" s="52"/>
      <c r="M24" s="52"/>
      <c r="N24" s="52"/>
      <c r="O24" s="52"/>
      <c r="P24" s="52"/>
      <c r="Q24" s="52"/>
      <c r="R24" s="52"/>
      <c r="S24" s="52"/>
    </row>
    <row r="25" customFormat="false" ht="15" hidden="false" customHeight="true" outlineLevel="0" collapsed="false">
      <c r="A25" s="53" t="s">
        <v>19</v>
      </c>
      <c r="B25" s="53"/>
      <c r="C25" s="60"/>
      <c r="D25" s="60"/>
      <c r="E25" s="60"/>
      <c r="F25" s="60"/>
      <c r="G25" s="60"/>
      <c r="H25" s="52"/>
      <c r="I25" s="52"/>
      <c r="J25" s="52"/>
      <c r="K25" s="52"/>
      <c r="L25" s="52"/>
      <c r="M25" s="52"/>
      <c r="N25" s="52"/>
      <c r="O25" s="52"/>
      <c r="P25" s="52"/>
      <c r="Q25" s="52"/>
      <c r="R25" s="52"/>
      <c r="S25" s="52"/>
    </row>
    <row r="26" customFormat="false" ht="15" hidden="false" customHeight="true" outlineLevel="0" collapsed="false">
      <c r="A26" s="52"/>
      <c r="B26" s="52"/>
      <c r="C26" s="52"/>
      <c r="D26" s="52"/>
      <c r="E26" s="52"/>
      <c r="F26" s="52"/>
      <c r="G26" s="52"/>
      <c r="H26" s="52"/>
      <c r="I26" s="52"/>
      <c r="J26" s="52"/>
      <c r="K26" s="52"/>
      <c r="L26" s="52"/>
      <c r="M26" s="52"/>
      <c r="N26" s="52"/>
      <c r="O26" s="52"/>
      <c r="P26" s="52"/>
      <c r="Q26" s="52"/>
      <c r="R26" s="52"/>
      <c r="S26" s="52"/>
    </row>
    <row r="27" customFormat="false" ht="21" hidden="false" customHeight="true" outlineLevel="0" collapsed="false">
      <c r="A27" s="56" t="s">
        <v>83</v>
      </c>
      <c r="B27" s="56"/>
      <c r="C27" s="56"/>
      <c r="D27" s="56"/>
      <c r="E27" s="56"/>
      <c r="F27" s="56"/>
      <c r="G27" s="56"/>
      <c r="H27" s="56"/>
      <c r="I27" s="56"/>
      <c r="J27" s="56"/>
      <c r="K27" s="56"/>
      <c r="L27" s="56"/>
      <c r="M27" s="56"/>
      <c r="N27" s="56"/>
      <c r="O27" s="56"/>
      <c r="P27" s="56"/>
      <c r="Q27" s="56"/>
      <c r="R27" s="56"/>
      <c r="S27" s="56"/>
    </row>
    <row r="28" customFormat="false" ht="31.5" hidden="false" customHeight="true" outlineLevel="0" collapsed="false">
      <c r="A28" s="61" t="s">
        <v>84</v>
      </c>
      <c r="B28" s="61"/>
      <c r="C28" s="61"/>
      <c r="D28" s="61"/>
      <c r="E28" s="62" t="n">
        <v>450</v>
      </c>
      <c r="F28" s="63" t="s">
        <v>85</v>
      </c>
      <c r="G28" s="63"/>
      <c r="H28" s="63"/>
      <c r="I28" s="63"/>
      <c r="J28" s="63"/>
      <c r="K28" s="63"/>
      <c r="L28" s="63"/>
      <c r="M28" s="63"/>
      <c r="N28" s="63"/>
      <c r="O28" s="52"/>
      <c r="P28" s="52"/>
      <c r="Q28" s="52"/>
      <c r="R28" s="52"/>
      <c r="S28" s="52"/>
    </row>
    <row r="29" customFormat="false" ht="15" hidden="false" customHeight="true" outlineLevel="0" collapsed="false">
      <c r="A29" s="52"/>
      <c r="B29" s="52"/>
      <c r="C29" s="52"/>
      <c r="D29" s="52"/>
      <c r="E29" s="52"/>
      <c r="F29" s="52"/>
      <c r="G29" s="52"/>
      <c r="H29" s="52"/>
      <c r="I29" s="52"/>
      <c r="J29" s="52"/>
      <c r="K29" s="52"/>
      <c r="L29" s="52"/>
      <c r="M29" s="52"/>
      <c r="N29" s="52"/>
      <c r="O29" s="52"/>
      <c r="P29" s="52"/>
      <c r="Q29" s="52"/>
      <c r="R29" s="52"/>
      <c r="S29" s="52"/>
    </row>
    <row r="30" customFormat="false" ht="23.25" hidden="false" customHeight="true" outlineLevel="0" collapsed="false">
      <c r="A30" s="64" t="s">
        <v>86</v>
      </c>
      <c r="B30" s="64"/>
      <c r="C30" s="64" t="s">
        <v>87</v>
      </c>
      <c r="D30" s="64"/>
      <c r="E30" s="64" t="s">
        <v>88</v>
      </c>
      <c r="F30" s="64"/>
      <c r="G30" s="64"/>
      <c r="H30" s="64" t="s">
        <v>89</v>
      </c>
      <c r="I30" s="64"/>
      <c r="J30" s="65" t="s">
        <v>90</v>
      </c>
      <c r="K30" s="65"/>
      <c r="L30" s="65" t="s">
        <v>91</v>
      </c>
      <c r="M30" s="65"/>
      <c r="N30" s="65" t="s">
        <v>92</v>
      </c>
      <c r="O30" s="65"/>
      <c r="P30" s="65"/>
      <c r="Q30" s="65" t="s">
        <v>93</v>
      </c>
      <c r="R30" s="65"/>
      <c r="S30" s="65"/>
    </row>
    <row r="31" customFormat="false" ht="15" hidden="false" customHeight="true" outlineLevel="0" collapsed="false">
      <c r="A31" s="66" t="s">
        <v>94</v>
      </c>
      <c r="B31" s="66"/>
      <c r="C31" s="67" t="s">
        <v>95</v>
      </c>
      <c r="D31" s="67"/>
      <c r="E31" s="68" t="s">
        <v>96</v>
      </c>
      <c r="F31" s="68"/>
      <c r="G31" s="68"/>
      <c r="H31" s="69" t="n">
        <f aca="false">$E$28</f>
        <v>450</v>
      </c>
      <c r="I31" s="69"/>
      <c r="J31" s="70" t="n">
        <f aca="false">Q52</f>
        <v>0</v>
      </c>
      <c r="K31" s="70"/>
      <c r="L31" s="70" t="n">
        <f aca="false">R52</f>
        <v>0</v>
      </c>
      <c r="M31" s="70"/>
      <c r="N31" s="70" t="n">
        <f aca="false">S52</f>
        <v>0</v>
      </c>
      <c r="O31" s="70"/>
      <c r="P31" s="70"/>
      <c r="Q31" s="70" t="n">
        <f aca="false">IFERROR(S52/$E$28,0)</f>
        <v>0</v>
      </c>
      <c r="R31" s="70"/>
      <c r="S31" s="70"/>
    </row>
    <row r="32" customFormat="false" ht="15" hidden="false" customHeight="true" outlineLevel="0" collapsed="false">
      <c r="A32" s="66" t="s">
        <v>97</v>
      </c>
      <c r="B32" s="66"/>
      <c r="C32" s="68" t="s">
        <v>98</v>
      </c>
      <c r="D32" s="68"/>
      <c r="E32" s="68" t="s">
        <v>99</v>
      </c>
      <c r="F32" s="68"/>
      <c r="G32" s="68"/>
      <c r="H32" s="69" t="n">
        <f aca="false">$E$28</f>
        <v>450</v>
      </c>
      <c r="I32" s="69"/>
      <c r="J32" s="70" t="n">
        <f aca="false">Q72</f>
        <v>0</v>
      </c>
      <c r="K32" s="70"/>
      <c r="L32" s="70" t="n">
        <f aca="false">R72</f>
        <v>0</v>
      </c>
      <c r="M32" s="70"/>
      <c r="N32" s="70" t="n">
        <f aca="false">S72</f>
        <v>0</v>
      </c>
      <c r="O32" s="70"/>
      <c r="P32" s="70"/>
      <c r="Q32" s="70" t="n">
        <f aca="false">IFERROR(S72/$E$28,0)</f>
        <v>0</v>
      </c>
      <c r="R32" s="70"/>
      <c r="S32" s="70"/>
    </row>
    <row r="33" customFormat="false" ht="15" hidden="false" customHeight="true" outlineLevel="0" collapsed="false">
      <c r="A33" s="66" t="s">
        <v>100</v>
      </c>
      <c r="B33" s="66"/>
      <c r="C33" s="68" t="s">
        <v>98</v>
      </c>
      <c r="D33" s="68"/>
      <c r="E33" s="68" t="s">
        <v>101</v>
      </c>
      <c r="F33" s="68"/>
      <c r="G33" s="68"/>
      <c r="H33" s="69" t="n">
        <f aca="false">$E$28</f>
        <v>450</v>
      </c>
      <c r="I33" s="69"/>
      <c r="J33" s="70" t="n">
        <f aca="false">Q92</f>
        <v>0</v>
      </c>
      <c r="K33" s="70"/>
      <c r="L33" s="70" t="n">
        <f aca="false">R92</f>
        <v>0</v>
      </c>
      <c r="M33" s="70"/>
      <c r="N33" s="70" t="n">
        <f aca="false">S92</f>
        <v>0</v>
      </c>
      <c r="O33" s="70"/>
      <c r="P33" s="70"/>
      <c r="Q33" s="70" t="n">
        <f aca="false">IFERROR(S92/$E$28,0)</f>
        <v>0</v>
      </c>
      <c r="R33" s="70"/>
      <c r="S33" s="70"/>
    </row>
    <row r="34" customFormat="false" ht="15" hidden="false" customHeight="true" outlineLevel="0" collapsed="false">
      <c r="A34" s="52"/>
      <c r="B34" s="52"/>
      <c r="C34" s="52"/>
      <c r="D34" s="52"/>
      <c r="E34" s="52"/>
      <c r="F34" s="52"/>
      <c r="G34" s="52"/>
      <c r="H34" s="52"/>
      <c r="I34" s="52"/>
      <c r="J34" s="52"/>
      <c r="K34" s="52"/>
      <c r="L34" s="52"/>
      <c r="M34" s="52"/>
      <c r="N34" s="52"/>
      <c r="O34" s="52"/>
      <c r="P34" s="52"/>
      <c r="Q34" s="52"/>
      <c r="R34" s="52"/>
      <c r="S34" s="52"/>
    </row>
    <row r="35" customFormat="false" ht="21" hidden="false" customHeight="true" outlineLevel="0" collapsed="false">
      <c r="A35" s="56" t="s">
        <v>102</v>
      </c>
      <c r="B35" s="56"/>
      <c r="C35" s="56"/>
      <c r="D35" s="56"/>
      <c r="E35" s="56"/>
      <c r="F35" s="56"/>
      <c r="G35" s="56"/>
      <c r="H35" s="56"/>
      <c r="I35" s="56"/>
      <c r="J35" s="56"/>
      <c r="K35" s="56"/>
      <c r="L35" s="56"/>
      <c r="M35" s="56"/>
      <c r="N35" s="56"/>
      <c r="O35" s="56"/>
      <c r="P35" s="56"/>
      <c r="Q35" s="56"/>
      <c r="R35" s="56"/>
      <c r="S35" s="56"/>
    </row>
    <row r="36" customFormat="false" ht="16.5" hidden="false" customHeight="true" outlineLevel="0" collapsed="false">
      <c r="A36" s="71" t="s">
        <v>21</v>
      </c>
      <c r="B36" s="71"/>
      <c r="C36" s="71"/>
      <c r="D36" s="71"/>
      <c r="E36" s="71"/>
      <c r="F36" s="71"/>
      <c r="G36" s="71"/>
      <c r="H36" s="71"/>
      <c r="I36" s="71"/>
      <c r="J36" s="72" t="s">
        <v>22</v>
      </c>
      <c r="K36" s="72"/>
      <c r="L36" s="72"/>
      <c r="M36" s="72"/>
      <c r="N36" s="72"/>
      <c r="O36" s="73" t="s">
        <v>23</v>
      </c>
      <c r="P36" s="73"/>
      <c r="Q36" s="73"/>
      <c r="R36" s="73"/>
      <c r="S36" s="73"/>
    </row>
    <row r="37" customFormat="false" ht="57.75" hidden="false" customHeight="true" outlineLevel="0" collapsed="false">
      <c r="A37" s="64" t="s">
        <v>103</v>
      </c>
      <c r="B37" s="64" t="s">
        <v>104</v>
      </c>
      <c r="C37" s="64" t="s">
        <v>105</v>
      </c>
      <c r="D37" s="64" t="s">
        <v>106</v>
      </c>
      <c r="E37" s="64" t="s">
        <v>107</v>
      </c>
      <c r="F37" s="64" t="s">
        <v>108</v>
      </c>
      <c r="G37" s="64" t="s">
        <v>109</v>
      </c>
      <c r="H37" s="64" t="s">
        <v>110</v>
      </c>
      <c r="I37" s="64" t="s">
        <v>28</v>
      </c>
      <c r="J37" s="74" t="s">
        <v>107</v>
      </c>
      <c r="K37" s="64" t="s">
        <v>108</v>
      </c>
      <c r="L37" s="64" t="s">
        <v>28</v>
      </c>
      <c r="M37" s="64" t="s">
        <v>111</v>
      </c>
      <c r="N37" s="64" t="s">
        <v>112</v>
      </c>
      <c r="O37" s="75" t="s">
        <v>113</v>
      </c>
      <c r="P37" s="65" t="s">
        <v>114</v>
      </c>
      <c r="Q37" s="65" t="s">
        <v>115</v>
      </c>
      <c r="R37" s="65" t="s">
        <v>116</v>
      </c>
      <c r="S37" s="65" t="s">
        <v>92</v>
      </c>
    </row>
    <row r="38" customFormat="false" ht="30" hidden="false" customHeight="true" outlineLevel="0" collapsed="false">
      <c r="A38" s="76" t="s">
        <v>117</v>
      </c>
      <c r="B38" s="76" t="s">
        <v>118</v>
      </c>
      <c r="C38" s="76" t="s">
        <v>119</v>
      </c>
      <c r="D38" s="76" t="s">
        <v>120</v>
      </c>
      <c r="E38" s="77" t="s">
        <v>121</v>
      </c>
      <c r="F38" s="77" t="s">
        <v>121</v>
      </c>
      <c r="G38" s="76" t="s">
        <v>122</v>
      </c>
      <c r="H38" s="76" t="s">
        <v>123</v>
      </c>
      <c r="I38" s="78" t="s">
        <v>121</v>
      </c>
      <c r="J38" s="79"/>
      <c r="K38" s="80"/>
      <c r="L38" s="81"/>
      <c r="M38" s="82"/>
      <c r="N38" s="83"/>
      <c r="O38" s="84" t="n">
        <f aca="false">N38-P38</f>
        <v>0</v>
      </c>
      <c r="P38" s="85" t="n">
        <f aca="false">ROUNDUP(N38-(N38*IF(M38="",1,M38)),2)</f>
        <v>0</v>
      </c>
      <c r="Q38" s="85" t="n">
        <f aca="false">ROUNDDOWN(O38*L38,2)</f>
        <v>0</v>
      </c>
      <c r="R38" s="85" t="n">
        <f aca="false">S38-Q38</f>
        <v>0</v>
      </c>
      <c r="S38" s="85" t="n">
        <f aca="false">N38*L38</f>
        <v>0</v>
      </c>
    </row>
    <row r="39" customFormat="false" ht="16.5" hidden="false" customHeight="true" outlineLevel="0" collapsed="false">
      <c r="A39" s="76" t="s">
        <v>117</v>
      </c>
      <c r="B39" s="76" t="s">
        <v>118</v>
      </c>
      <c r="C39" s="76" t="s">
        <v>124</v>
      </c>
      <c r="D39" s="76" t="s">
        <v>120</v>
      </c>
      <c r="E39" s="77" t="s">
        <v>121</v>
      </c>
      <c r="F39" s="77" t="s">
        <v>121</v>
      </c>
      <c r="G39" s="76" t="s">
        <v>125</v>
      </c>
      <c r="H39" s="76" t="s">
        <v>126</v>
      </c>
      <c r="I39" s="86" t="n">
        <f aca="false">$E$28</f>
        <v>450</v>
      </c>
      <c r="J39" s="79"/>
      <c r="K39" s="80"/>
      <c r="L39" s="81"/>
      <c r="M39" s="82"/>
      <c r="N39" s="83"/>
      <c r="O39" s="84" t="n">
        <f aca="false">N39-P39</f>
        <v>0</v>
      </c>
      <c r="P39" s="85" t="n">
        <f aca="false">ROUNDUP(N39-(N39*IF(M39="",1,M39)),2)</f>
        <v>0</v>
      </c>
      <c r="Q39" s="85" t="n">
        <f aca="false">ROUNDDOWN(O39*L39,2)</f>
        <v>0</v>
      </c>
      <c r="R39" s="85" t="n">
        <f aca="false">S39-Q39</f>
        <v>0</v>
      </c>
      <c r="S39" s="85" t="n">
        <f aca="false">N39*L39</f>
        <v>0</v>
      </c>
    </row>
    <row r="40" customFormat="false" ht="30" hidden="false" customHeight="true" outlineLevel="0" collapsed="false">
      <c r="A40" s="76" t="s">
        <v>117</v>
      </c>
      <c r="B40" s="76" t="s">
        <v>118</v>
      </c>
      <c r="C40" s="76" t="s">
        <v>124</v>
      </c>
      <c r="D40" s="76" t="s">
        <v>120</v>
      </c>
      <c r="E40" s="77" t="s">
        <v>121</v>
      </c>
      <c r="F40" s="77" t="s">
        <v>121</v>
      </c>
      <c r="G40" s="76" t="s">
        <v>127</v>
      </c>
      <c r="H40" s="76" t="s">
        <v>126</v>
      </c>
      <c r="I40" s="86" t="n">
        <f aca="false">$E$28</f>
        <v>450</v>
      </c>
      <c r="J40" s="79"/>
      <c r="K40" s="80"/>
      <c r="L40" s="81"/>
      <c r="M40" s="82"/>
      <c r="N40" s="83"/>
      <c r="O40" s="84" t="n">
        <f aca="false">N40-P40</f>
        <v>0</v>
      </c>
      <c r="P40" s="85" t="n">
        <f aca="false">ROUNDUP(N40-(N40*IF(M40="",1,M40)),2)</f>
        <v>0</v>
      </c>
      <c r="Q40" s="85" t="n">
        <f aca="false">ROUNDDOWN(O40*L40,2)</f>
        <v>0</v>
      </c>
      <c r="R40" s="85" t="n">
        <f aca="false">S40-Q40</f>
        <v>0</v>
      </c>
      <c r="S40" s="85" t="n">
        <f aca="false">N40*L40</f>
        <v>0</v>
      </c>
    </row>
    <row r="41" customFormat="false" ht="30" hidden="false" customHeight="true" outlineLevel="0" collapsed="false">
      <c r="A41" s="76" t="s">
        <v>117</v>
      </c>
      <c r="B41" s="76" t="s">
        <v>118</v>
      </c>
      <c r="C41" s="76" t="s">
        <v>124</v>
      </c>
      <c r="D41" s="76" t="s">
        <v>120</v>
      </c>
      <c r="E41" s="77" t="s">
        <v>121</v>
      </c>
      <c r="F41" s="77" t="s">
        <v>121</v>
      </c>
      <c r="G41" s="76" t="s">
        <v>128</v>
      </c>
      <c r="H41" s="76" t="s">
        <v>126</v>
      </c>
      <c r="I41" s="78" t="s">
        <v>121</v>
      </c>
      <c r="J41" s="79"/>
      <c r="K41" s="80"/>
      <c r="L41" s="81"/>
      <c r="M41" s="82"/>
      <c r="N41" s="83"/>
      <c r="O41" s="84" t="n">
        <f aca="false">N41-P41</f>
        <v>0</v>
      </c>
      <c r="P41" s="85" t="n">
        <f aca="false">ROUNDUP(N41-(N41*IF(M41="",1,M41)),2)</f>
        <v>0</v>
      </c>
      <c r="Q41" s="85" t="n">
        <f aca="false">ROUNDDOWN(O41*L41,2)</f>
        <v>0</v>
      </c>
      <c r="R41" s="85" t="n">
        <f aca="false">S41-Q41</f>
        <v>0</v>
      </c>
      <c r="S41" s="85" t="n">
        <f aca="false">N41*L41</f>
        <v>0</v>
      </c>
    </row>
    <row r="42" customFormat="false" ht="30" hidden="false" customHeight="true" outlineLevel="0" collapsed="false">
      <c r="A42" s="76" t="s">
        <v>117</v>
      </c>
      <c r="B42" s="76" t="s">
        <v>118</v>
      </c>
      <c r="C42" s="76" t="s">
        <v>119</v>
      </c>
      <c r="D42" s="76" t="s">
        <v>120</v>
      </c>
      <c r="E42" s="77" t="s">
        <v>121</v>
      </c>
      <c r="F42" s="77" t="s">
        <v>121</v>
      </c>
      <c r="G42" s="76" t="s">
        <v>129</v>
      </c>
      <c r="H42" s="76" t="s">
        <v>126</v>
      </c>
      <c r="I42" s="78" t="s">
        <v>121</v>
      </c>
      <c r="J42" s="79"/>
      <c r="K42" s="80"/>
      <c r="L42" s="81"/>
      <c r="M42" s="82"/>
      <c r="N42" s="83"/>
      <c r="O42" s="84" t="n">
        <f aca="false">N42-P42</f>
        <v>0</v>
      </c>
      <c r="P42" s="85" t="n">
        <f aca="false">ROUNDUP(N42-(N42*IF(M42="",1,M42)),2)</f>
        <v>0</v>
      </c>
      <c r="Q42" s="85" t="n">
        <f aca="false">ROUNDDOWN(O42*L42,2)</f>
        <v>0</v>
      </c>
      <c r="R42" s="85" t="n">
        <f aca="false">S42-Q42</f>
        <v>0</v>
      </c>
      <c r="S42" s="85" t="n">
        <f aca="false">N42*L42</f>
        <v>0</v>
      </c>
    </row>
    <row r="43" customFormat="false" ht="30" hidden="false" customHeight="true" outlineLevel="0" collapsed="false">
      <c r="A43" s="76" t="s">
        <v>117</v>
      </c>
      <c r="B43" s="76" t="s">
        <v>118</v>
      </c>
      <c r="C43" s="76" t="s">
        <v>119</v>
      </c>
      <c r="D43" s="76" t="s">
        <v>120</v>
      </c>
      <c r="E43" s="77" t="s">
        <v>121</v>
      </c>
      <c r="F43" s="77" t="s">
        <v>121</v>
      </c>
      <c r="G43" s="76" t="s">
        <v>130</v>
      </c>
      <c r="H43" s="76" t="s">
        <v>123</v>
      </c>
      <c r="I43" s="78" t="s">
        <v>121</v>
      </c>
      <c r="J43" s="79"/>
      <c r="K43" s="80"/>
      <c r="L43" s="81"/>
      <c r="M43" s="82"/>
      <c r="N43" s="83"/>
      <c r="O43" s="84" t="n">
        <f aca="false">N43-P43</f>
        <v>0</v>
      </c>
      <c r="P43" s="85" t="n">
        <f aca="false">ROUNDUP(N43-(N43*IF(M43="",1,M43)),2)</f>
        <v>0</v>
      </c>
      <c r="Q43" s="85" t="n">
        <f aca="false">ROUNDDOWN(O43*L43,2)</f>
        <v>0</v>
      </c>
      <c r="R43" s="85" t="n">
        <f aca="false">S43-Q43</f>
        <v>0</v>
      </c>
      <c r="S43" s="85" t="n">
        <f aca="false">N43*L43</f>
        <v>0</v>
      </c>
    </row>
    <row r="44" customFormat="false" ht="30" hidden="false" customHeight="true" outlineLevel="0" collapsed="false">
      <c r="A44" s="76" t="s">
        <v>117</v>
      </c>
      <c r="B44" s="76" t="s">
        <v>118</v>
      </c>
      <c r="C44" s="76" t="s">
        <v>119</v>
      </c>
      <c r="D44" s="76" t="s">
        <v>120</v>
      </c>
      <c r="E44" s="77" t="s">
        <v>121</v>
      </c>
      <c r="F44" s="77" t="s">
        <v>121</v>
      </c>
      <c r="G44" s="76" t="s">
        <v>131</v>
      </c>
      <c r="H44" s="76" t="s">
        <v>132</v>
      </c>
      <c r="I44" s="86" t="n">
        <v>1</v>
      </c>
      <c r="J44" s="79"/>
      <c r="K44" s="80"/>
      <c r="L44" s="81"/>
      <c r="M44" s="82"/>
      <c r="N44" s="83"/>
      <c r="O44" s="84" t="n">
        <f aca="false">N44-P44</f>
        <v>0</v>
      </c>
      <c r="P44" s="85" t="n">
        <f aca="false">ROUNDUP(N44-(N44*IF(M44="",1,M44)),2)</f>
        <v>0</v>
      </c>
      <c r="Q44" s="85" t="n">
        <f aca="false">ROUNDDOWN(O44*L44,2)</f>
        <v>0</v>
      </c>
      <c r="R44" s="85" t="n">
        <f aca="false">S44-Q44</f>
        <v>0</v>
      </c>
      <c r="S44" s="85" t="n">
        <f aca="false">N44*L44</f>
        <v>0</v>
      </c>
    </row>
    <row r="45" customFormat="false" ht="42.75" hidden="false" customHeight="true" outlineLevel="0" collapsed="false">
      <c r="A45" s="76" t="s">
        <v>117</v>
      </c>
      <c r="B45" s="76" t="s">
        <v>118</v>
      </c>
      <c r="C45" s="76" t="s">
        <v>133</v>
      </c>
      <c r="D45" s="76" t="s">
        <v>63</v>
      </c>
      <c r="E45" s="76" t="s">
        <v>134</v>
      </c>
      <c r="F45" s="76" t="s">
        <v>135</v>
      </c>
      <c r="G45" s="76" t="s">
        <v>136</v>
      </c>
      <c r="H45" s="76" t="s">
        <v>137</v>
      </c>
      <c r="I45" s="86" t="n">
        <f aca="false">$E$28</f>
        <v>450</v>
      </c>
      <c r="J45" s="79" t="s">
        <v>134</v>
      </c>
      <c r="K45" s="80" t="s">
        <v>135</v>
      </c>
      <c r="L45" s="81"/>
      <c r="M45" s="82"/>
      <c r="N45" s="83"/>
      <c r="O45" s="84" t="n">
        <f aca="false">N45-P45</f>
        <v>0</v>
      </c>
      <c r="P45" s="85" t="n">
        <f aca="false">ROUNDUP(N45-(N45*IF(M45="",1,M45)),2)</f>
        <v>0</v>
      </c>
      <c r="Q45" s="85" t="n">
        <f aca="false">ROUNDDOWN(O45*L45,2)</f>
        <v>0</v>
      </c>
      <c r="R45" s="85" t="n">
        <f aca="false">S45-Q45</f>
        <v>0</v>
      </c>
      <c r="S45" s="85" t="n">
        <f aca="false">N45*L45</f>
        <v>0</v>
      </c>
    </row>
    <row r="46" customFormat="false" ht="42.75" hidden="false" customHeight="true" outlineLevel="0" collapsed="false">
      <c r="A46" s="76" t="s">
        <v>117</v>
      </c>
      <c r="B46" s="76" t="s">
        <v>118</v>
      </c>
      <c r="C46" s="76" t="s">
        <v>133</v>
      </c>
      <c r="D46" s="76" t="s">
        <v>63</v>
      </c>
      <c r="E46" s="76" t="s">
        <v>134</v>
      </c>
      <c r="F46" s="76" t="s">
        <v>135</v>
      </c>
      <c r="G46" s="76" t="s">
        <v>138</v>
      </c>
      <c r="H46" s="76" t="s">
        <v>137</v>
      </c>
      <c r="I46" s="86" t="n">
        <f aca="false">$E$28</f>
        <v>450</v>
      </c>
      <c r="J46" s="79" t="s">
        <v>134</v>
      </c>
      <c r="K46" s="80" t="s">
        <v>135</v>
      </c>
      <c r="L46" s="81"/>
      <c r="M46" s="82"/>
      <c r="N46" s="83"/>
      <c r="O46" s="84" t="n">
        <f aca="false">N46-P46</f>
        <v>0</v>
      </c>
      <c r="P46" s="85" t="n">
        <f aca="false">ROUNDUP(N46-(N46*IF(M46="",1,M46)),2)</f>
        <v>0</v>
      </c>
      <c r="Q46" s="85" t="n">
        <f aca="false">ROUNDDOWN(O46*L46,2)</f>
        <v>0</v>
      </c>
      <c r="R46" s="85" t="n">
        <f aca="false">S46-Q46</f>
        <v>0</v>
      </c>
      <c r="S46" s="85" t="n">
        <f aca="false">N46*L46</f>
        <v>0</v>
      </c>
    </row>
    <row r="47" customFormat="false" ht="42.75" hidden="false" customHeight="true" outlineLevel="0" collapsed="false">
      <c r="A47" s="76" t="s">
        <v>117</v>
      </c>
      <c r="B47" s="76" t="s">
        <v>118</v>
      </c>
      <c r="C47" s="76" t="s">
        <v>133</v>
      </c>
      <c r="D47" s="76" t="s">
        <v>63</v>
      </c>
      <c r="E47" s="76" t="s">
        <v>134</v>
      </c>
      <c r="F47" s="76" t="s">
        <v>135</v>
      </c>
      <c r="G47" s="76" t="s">
        <v>139</v>
      </c>
      <c r="H47" s="76" t="s">
        <v>137</v>
      </c>
      <c r="I47" s="86" t="n">
        <f aca="false">$E$28</f>
        <v>450</v>
      </c>
      <c r="J47" s="79" t="s">
        <v>134</v>
      </c>
      <c r="K47" s="80" t="s">
        <v>135</v>
      </c>
      <c r="L47" s="81"/>
      <c r="M47" s="82"/>
      <c r="N47" s="83"/>
      <c r="O47" s="84" t="n">
        <f aca="false">N47-P47</f>
        <v>0</v>
      </c>
      <c r="P47" s="85" t="n">
        <f aca="false">ROUNDUP(N47-(N47*IF(M47="",1,M47)),2)</f>
        <v>0</v>
      </c>
      <c r="Q47" s="85" t="n">
        <f aca="false">ROUNDDOWN(O47*L47,2)</f>
        <v>0</v>
      </c>
      <c r="R47" s="85" t="n">
        <f aca="false">S47-Q47</f>
        <v>0</v>
      </c>
      <c r="S47" s="85" t="n">
        <f aca="false">N47*L47</f>
        <v>0</v>
      </c>
    </row>
    <row r="48" customFormat="false" ht="16.5" hidden="false" customHeight="true" outlineLevel="0" collapsed="false">
      <c r="A48" s="76" t="s">
        <v>117</v>
      </c>
      <c r="B48" s="76" t="s">
        <v>140</v>
      </c>
      <c r="C48" s="76" t="s">
        <v>141</v>
      </c>
      <c r="D48" s="76" t="s">
        <v>63</v>
      </c>
      <c r="E48" s="76" t="s">
        <v>134</v>
      </c>
      <c r="F48" s="76" t="s">
        <v>142</v>
      </c>
      <c r="G48" s="76" t="s">
        <v>143</v>
      </c>
      <c r="H48" s="76" t="s">
        <v>132</v>
      </c>
      <c r="I48" s="86" t="n">
        <v>1</v>
      </c>
      <c r="J48" s="79" t="s">
        <v>134</v>
      </c>
      <c r="K48" s="80" t="s">
        <v>142</v>
      </c>
      <c r="L48" s="81"/>
      <c r="M48" s="82"/>
      <c r="N48" s="83"/>
      <c r="O48" s="84" t="n">
        <f aca="false">N48-P48</f>
        <v>0</v>
      </c>
      <c r="P48" s="85" t="n">
        <f aca="false">ROUNDUP(N48-(N48*IF(M48="",1,M48)),2)</f>
        <v>0</v>
      </c>
      <c r="Q48" s="85" t="n">
        <f aca="false">ROUNDDOWN(O48*L48,2)</f>
        <v>0</v>
      </c>
      <c r="R48" s="85" t="n">
        <f aca="false">S48-Q48</f>
        <v>0</v>
      </c>
      <c r="S48" s="85" t="n">
        <f aca="false">N48*L48</f>
        <v>0</v>
      </c>
    </row>
    <row r="49" customFormat="false" ht="16.5" hidden="false" customHeight="true" outlineLevel="0" collapsed="false">
      <c r="A49" s="76"/>
      <c r="B49" s="76"/>
      <c r="C49" s="76"/>
      <c r="D49" s="76"/>
      <c r="E49" s="76"/>
      <c r="F49" s="76"/>
      <c r="G49" s="77" t="s">
        <v>144</v>
      </c>
      <c r="H49" s="76"/>
      <c r="I49" s="86"/>
      <c r="J49" s="79"/>
      <c r="K49" s="80"/>
      <c r="L49" s="81"/>
      <c r="M49" s="82"/>
      <c r="N49" s="83"/>
      <c r="O49" s="84" t="n">
        <f aca="false">N49-P49</f>
        <v>0</v>
      </c>
      <c r="P49" s="85" t="n">
        <f aca="false">ROUNDUP(N49-(N49*IF(M49="",1,M49)),2)</f>
        <v>0</v>
      </c>
      <c r="Q49" s="85" t="n">
        <f aca="false">ROUNDDOWN(O49*L49,2)</f>
        <v>0</v>
      </c>
      <c r="R49" s="85" t="n">
        <f aca="false">S49-Q49</f>
        <v>0</v>
      </c>
      <c r="S49" s="85" t="n">
        <f aca="false">N49*L49</f>
        <v>0</v>
      </c>
    </row>
    <row r="50" customFormat="false" ht="16.5" hidden="false" customHeight="true" outlineLevel="0" collapsed="false">
      <c r="A50" s="76"/>
      <c r="B50" s="76"/>
      <c r="C50" s="76"/>
      <c r="D50" s="76"/>
      <c r="E50" s="76"/>
      <c r="F50" s="76"/>
      <c r="G50" s="77" t="s">
        <v>144</v>
      </c>
      <c r="H50" s="76"/>
      <c r="I50" s="86"/>
      <c r="J50" s="79"/>
      <c r="K50" s="80"/>
      <c r="L50" s="81"/>
      <c r="M50" s="82"/>
      <c r="N50" s="83"/>
      <c r="O50" s="84" t="n">
        <f aca="false">N50-P50</f>
        <v>0</v>
      </c>
      <c r="P50" s="85" t="n">
        <f aca="false">ROUNDUP(N50-(N50*IF(M50="",1,M50)),2)</f>
        <v>0</v>
      </c>
      <c r="Q50" s="85" t="n">
        <f aca="false">ROUNDDOWN(O50*L50,2)</f>
        <v>0</v>
      </c>
      <c r="R50" s="85" t="n">
        <f aca="false">S50-Q50</f>
        <v>0</v>
      </c>
      <c r="S50" s="85" t="n">
        <f aca="false">N50*L50</f>
        <v>0</v>
      </c>
    </row>
    <row r="51" customFormat="false" ht="16.5" hidden="false" customHeight="true" outlineLevel="0" collapsed="false">
      <c r="A51" s="76"/>
      <c r="B51" s="76"/>
      <c r="C51" s="76"/>
      <c r="D51" s="76"/>
      <c r="E51" s="76"/>
      <c r="F51" s="76"/>
      <c r="G51" s="77" t="s">
        <v>144</v>
      </c>
      <c r="H51" s="76"/>
      <c r="I51" s="86"/>
      <c r="J51" s="79"/>
      <c r="K51" s="80"/>
      <c r="L51" s="81"/>
      <c r="M51" s="82"/>
      <c r="N51" s="83"/>
      <c r="O51" s="84" t="n">
        <f aca="false">N51-P51</f>
        <v>0</v>
      </c>
      <c r="P51" s="85" t="n">
        <f aca="false">ROUNDUP(N51-(N51*IF(M51="",1,M51)),2)</f>
        <v>0</v>
      </c>
      <c r="Q51" s="85" t="n">
        <f aca="false">ROUNDDOWN(O51*L51,2)</f>
        <v>0</v>
      </c>
      <c r="R51" s="85" t="n">
        <f aca="false">S51-Q51</f>
        <v>0</v>
      </c>
      <c r="S51" s="85" t="n">
        <f aca="false">N51*L51</f>
        <v>0</v>
      </c>
    </row>
    <row r="52" customFormat="false" ht="15.75" hidden="false" customHeight="true" outlineLevel="0" collapsed="false">
      <c r="A52" s="52"/>
      <c r="B52" s="52"/>
      <c r="C52" s="52"/>
      <c r="D52" s="52"/>
      <c r="E52" s="52"/>
      <c r="F52" s="52"/>
      <c r="G52" s="52"/>
      <c r="H52" s="52"/>
      <c r="I52" s="52"/>
      <c r="J52" s="87" t="s">
        <v>145</v>
      </c>
      <c r="K52" s="87"/>
      <c r="L52" s="87"/>
      <c r="M52" s="87"/>
      <c r="N52" s="87"/>
      <c r="O52" s="87"/>
      <c r="P52" s="87"/>
      <c r="Q52" s="88" t="n">
        <f aca="false">SUM(Q38:Q51)</f>
        <v>0</v>
      </c>
      <c r="R52" s="88" t="n">
        <f aca="false">SUM(R38:R51)</f>
        <v>0</v>
      </c>
      <c r="S52" s="88" t="n">
        <f aca="false">SUM(S38:S51)</f>
        <v>0</v>
      </c>
    </row>
    <row r="53" customFormat="false" ht="15.75" hidden="false" customHeight="true" outlineLevel="0" collapsed="false">
      <c r="A53" s="52"/>
      <c r="B53" s="52"/>
      <c r="C53" s="52"/>
      <c r="D53" s="52"/>
      <c r="E53" s="52"/>
      <c r="F53" s="52"/>
      <c r="G53" s="52"/>
      <c r="H53" s="52"/>
      <c r="I53" s="52"/>
      <c r="J53" s="52"/>
      <c r="K53" s="52"/>
      <c r="L53" s="52"/>
      <c r="M53" s="52"/>
      <c r="N53" s="52"/>
      <c r="O53" s="52"/>
      <c r="P53" s="52"/>
      <c r="Q53" s="52"/>
      <c r="R53" s="52"/>
      <c r="S53" s="52"/>
    </row>
    <row r="54" customFormat="false" ht="15" hidden="false" customHeight="true" outlineLevel="0" collapsed="false">
      <c r="A54" s="52"/>
      <c r="B54" s="52"/>
      <c r="C54" s="52"/>
      <c r="D54" s="52"/>
      <c r="E54" s="52"/>
      <c r="F54" s="52"/>
      <c r="G54" s="52"/>
      <c r="H54" s="52"/>
      <c r="I54" s="52"/>
      <c r="J54" s="52"/>
      <c r="K54" s="52"/>
      <c r="L54" s="52"/>
      <c r="M54" s="52"/>
      <c r="N54" s="52"/>
      <c r="O54" s="52"/>
      <c r="P54" s="52"/>
      <c r="Q54" s="52"/>
      <c r="R54" s="52"/>
      <c r="S54" s="52"/>
    </row>
    <row r="55" customFormat="false" ht="21" hidden="false" customHeight="true" outlineLevel="0" collapsed="false">
      <c r="A55" s="56" t="s">
        <v>146</v>
      </c>
      <c r="B55" s="56"/>
      <c r="C55" s="56"/>
      <c r="D55" s="56"/>
      <c r="E55" s="56"/>
      <c r="F55" s="56"/>
      <c r="G55" s="56"/>
      <c r="H55" s="56"/>
      <c r="I55" s="56"/>
      <c r="J55" s="56"/>
      <c r="K55" s="56"/>
      <c r="L55" s="56"/>
      <c r="M55" s="56"/>
      <c r="N55" s="56"/>
      <c r="O55" s="56"/>
      <c r="P55" s="56"/>
      <c r="Q55" s="56"/>
      <c r="R55" s="56"/>
      <c r="S55" s="56"/>
    </row>
    <row r="56" customFormat="false" ht="16.5" hidden="false" customHeight="true" outlineLevel="0" collapsed="false">
      <c r="A56" s="71" t="s">
        <v>21</v>
      </c>
      <c r="B56" s="71"/>
      <c r="C56" s="71"/>
      <c r="D56" s="71"/>
      <c r="E56" s="71"/>
      <c r="F56" s="71"/>
      <c r="G56" s="71"/>
      <c r="H56" s="71"/>
      <c r="I56" s="71"/>
      <c r="J56" s="72" t="s">
        <v>22</v>
      </c>
      <c r="K56" s="72"/>
      <c r="L56" s="72"/>
      <c r="M56" s="72"/>
      <c r="N56" s="72"/>
      <c r="O56" s="73" t="s">
        <v>23</v>
      </c>
      <c r="P56" s="73"/>
      <c r="Q56" s="73"/>
      <c r="R56" s="73"/>
      <c r="S56" s="73"/>
    </row>
    <row r="57" customFormat="false" ht="57.75" hidden="false" customHeight="true" outlineLevel="0" collapsed="false">
      <c r="A57" s="64" t="s">
        <v>103</v>
      </c>
      <c r="B57" s="64" t="s">
        <v>104</v>
      </c>
      <c r="C57" s="64" t="s">
        <v>105</v>
      </c>
      <c r="D57" s="64" t="s">
        <v>106</v>
      </c>
      <c r="E57" s="64" t="s">
        <v>107</v>
      </c>
      <c r="F57" s="64" t="s">
        <v>108</v>
      </c>
      <c r="G57" s="64" t="s">
        <v>109</v>
      </c>
      <c r="H57" s="64" t="s">
        <v>110</v>
      </c>
      <c r="I57" s="64" t="s">
        <v>28</v>
      </c>
      <c r="J57" s="74" t="s">
        <v>107</v>
      </c>
      <c r="K57" s="64" t="s">
        <v>108</v>
      </c>
      <c r="L57" s="64" t="s">
        <v>28</v>
      </c>
      <c r="M57" s="64" t="s">
        <v>111</v>
      </c>
      <c r="N57" s="64" t="s">
        <v>112</v>
      </c>
      <c r="O57" s="75" t="s">
        <v>113</v>
      </c>
      <c r="P57" s="65" t="s">
        <v>114</v>
      </c>
      <c r="Q57" s="65" t="s">
        <v>115</v>
      </c>
      <c r="R57" s="65" t="s">
        <v>116</v>
      </c>
      <c r="S57" s="65" t="s">
        <v>92</v>
      </c>
    </row>
    <row r="58" customFormat="false" ht="30" hidden="false" customHeight="true" outlineLevel="0" collapsed="false">
      <c r="A58" s="76" t="s">
        <v>117</v>
      </c>
      <c r="B58" s="76" t="s">
        <v>118</v>
      </c>
      <c r="C58" s="76" t="s">
        <v>119</v>
      </c>
      <c r="D58" s="76" t="s">
        <v>120</v>
      </c>
      <c r="E58" s="77" t="s">
        <v>121</v>
      </c>
      <c r="F58" s="77" t="s">
        <v>121</v>
      </c>
      <c r="G58" s="76" t="s">
        <v>147</v>
      </c>
      <c r="H58" s="76" t="s">
        <v>123</v>
      </c>
      <c r="I58" s="78" t="s">
        <v>121</v>
      </c>
      <c r="J58" s="79"/>
      <c r="K58" s="80"/>
      <c r="L58" s="81"/>
      <c r="M58" s="82"/>
      <c r="N58" s="83"/>
      <c r="O58" s="84" t="n">
        <f aca="false">N58-P58</f>
        <v>0</v>
      </c>
      <c r="P58" s="85" t="n">
        <f aca="false">ROUNDUP(N58-(N58*IF(M58="",1,M58)),2)</f>
        <v>0</v>
      </c>
      <c r="Q58" s="85" t="n">
        <f aca="false">ROUNDDOWN(O58*L58,2)</f>
        <v>0</v>
      </c>
      <c r="R58" s="85" t="n">
        <f aca="false">S58-Q58</f>
        <v>0</v>
      </c>
      <c r="S58" s="85" t="n">
        <f aca="false">N58*L58</f>
        <v>0</v>
      </c>
    </row>
    <row r="59" customFormat="false" ht="16.5" hidden="false" customHeight="true" outlineLevel="0" collapsed="false">
      <c r="A59" s="76" t="s">
        <v>117</v>
      </c>
      <c r="B59" s="76" t="s">
        <v>118</v>
      </c>
      <c r="C59" s="76" t="s">
        <v>124</v>
      </c>
      <c r="D59" s="76" t="s">
        <v>120</v>
      </c>
      <c r="E59" s="77" t="s">
        <v>121</v>
      </c>
      <c r="F59" s="77" t="s">
        <v>121</v>
      </c>
      <c r="G59" s="76" t="s">
        <v>148</v>
      </c>
      <c r="H59" s="76" t="s">
        <v>126</v>
      </c>
      <c r="I59" s="86" t="n">
        <f aca="false">$E$28</f>
        <v>450</v>
      </c>
      <c r="J59" s="79"/>
      <c r="K59" s="80"/>
      <c r="L59" s="81"/>
      <c r="M59" s="82"/>
      <c r="N59" s="83"/>
      <c r="O59" s="84" t="n">
        <f aca="false">N59-P59</f>
        <v>0</v>
      </c>
      <c r="P59" s="85" t="n">
        <f aca="false">ROUNDUP(N59-(N59*IF(M59="",1,M59)),2)</f>
        <v>0</v>
      </c>
      <c r="Q59" s="85" t="n">
        <f aca="false">ROUNDDOWN(O59*L59,2)</f>
        <v>0</v>
      </c>
      <c r="R59" s="85" t="n">
        <f aca="false">S59-Q59</f>
        <v>0</v>
      </c>
      <c r="S59" s="85" t="n">
        <f aca="false">N59*L59</f>
        <v>0</v>
      </c>
    </row>
    <row r="60" customFormat="false" ht="30" hidden="false" customHeight="true" outlineLevel="0" collapsed="false">
      <c r="A60" s="76" t="s">
        <v>117</v>
      </c>
      <c r="B60" s="76" t="s">
        <v>118</v>
      </c>
      <c r="C60" s="76" t="s">
        <v>124</v>
      </c>
      <c r="D60" s="76" t="s">
        <v>120</v>
      </c>
      <c r="E60" s="77" t="s">
        <v>121</v>
      </c>
      <c r="F60" s="77" t="s">
        <v>121</v>
      </c>
      <c r="G60" s="76" t="s">
        <v>127</v>
      </c>
      <c r="H60" s="76" t="s">
        <v>126</v>
      </c>
      <c r="I60" s="86" t="n">
        <f aca="false">$E$28</f>
        <v>450</v>
      </c>
      <c r="J60" s="79"/>
      <c r="K60" s="80"/>
      <c r="L60" s="81"/>
      <c r="M60" s="82"/>
      <c r="N60" s="83"/>
      <c r="O60" s="84" t="n">
        <f aca="false">N60-P60</f>
        <v>0</v>
      </c>
      <c r="P60" s="85" t="n">
        <f aca="false">ROUNDUP(N60-(N60*IF(M60="",1,M60)),2)</f>
        <v>0</v>
      </c>
      <c r="Q60" s="85" t="n">
        <f aca="false">ROUNDDOWN(O60*L60,2)</f>
        <v>0</v>
      </c>
      <c r="R60" s="85" t="n">
        <f aca="false">S60-Q60</f>
        <v>0</v>
      </c>
      <c r="S60" s="85" t="n">
        <f aca="false">N60*L60</f>
        <v>0</v>
      </c>
    </row>
    <row r="61" customFormat="false" ht="30" hidden="false" customHeight="true" outlineLevel="0" collapsed="false">
      <c r="A61" s="76" t="s">
        <v>117</v>
      </c>
      <c r="B61" s="76" t="s">
        <v>118</v>
      </c>
      <c r="C61" s="76" t="s">
        <v>124</v>
      </c>
      <c r="D61" s="76" t="s">
        <v>120</v>
      </c>
      <c r="E61" s="77" t="s">
        <v>121</v>
      </c>
      <c r="F61" s="77" t="s">
        <v>121</v>
      </c>
      <c r="G61" s="76" t="s">
        <v>149</v>
      </c>
      <c r="H61" s="76" t="s">
        <v>126</v>
      </c>
      <c r="I61" s="78" t="s">
        <v>121</v>
      </c>
      <c r="J61" s="79"/>
      <c r="K61" s="80"/>
      <c r="L61" s="81"/>
      <c r="M61" s="82"/>
      <c r="N61" s="83"/>
      <c r="O61" s="84" t="n">
        <f aca="false">N61-P61</f>
        <v>0</v>
      </c>
      <c r="P61" s="85" t="n">
        <f aca="false">ROUNDUP(N61-(N61*IF(M61="",1,M61)),2)</f>
        <v>0</v>
      </c>
      <c r="Q61" s="85" t="n">
        <f aca="false">ROUNDDOWN(O61*L61,2)</f>
        <v>0</v>
      </c>
      <c r="R61" s="85" t="n">
        <f aca="false">S61-Q61</f>
        <v>0</v>
      </c>
      <c r="S61" s="85" t="n">
        <f aca="false">N61*L61</f>
        <v>0</v>
      </c>
    </row>
    <row r="62" customFormat="false" ht="30" hidden="false" customHeight="true" outlineLevel="0" collapsed="false">
      <c r="A62" s="76" t="s">
        <v>117</v>
      </c>
      <c r="B62" s="76" t="s">
        <v>118</v>
      </c>
      <c r="C62" s="76" t="s">
        <v>119</v>
      </c>
      <c r="D62" s="76" t="s">
        <v>120</v>
      </c>
      <c r="E62" s="77" t="s">
        <v>121</v>
      </c>
      <c r="F62" s="77" t="s">
        <v>121</v>
      </c>
      <c r="G62" s="76" t="s">
        <v>129</v>
      </c>
      <c r="H62" s="76" t="s">
        <v>126</v>
      </c>
      <c r="I62" s="78" t="s">
        <v>121</v>
      </c>
      <c r="J62" s="79"/>
      <c r="K62" s="80"/>
      <c r="L62" s="81"/>
      <c r="M62" s="82"/>
      <c r="N62" s="83"/>
      <c r="O62" s="84" t="n">
        <f aca="false">N62-P62</f>
        <v>0</v>
      </c>
      <c r="P62" s="85" t="n">
        <f aca="false">ROUNDUP(N62-(N62*IF(M62="",1,M62)),2)</f>
        <v>0</v>
      </c>
      <c r="Q62" s="85" t="n">
        <f aca="false">ROUNDDOWN(O62*L62,2)</f>
        <v>0</v>
      </c>
      <c r="R62" s="85" t="n">
        <f aca="false">S62-Q62</f>
        <v>0</v>
      </c>
      <c r="S62" s="85" t="n">
        <f aca="false">N62*L62</f>
        <v>0</v>
      </c>
    </row>
    <row r="63" customFormat="false" ht="30" hidden="false" customHeight="true" outlineLevel="0" collapsed="false">
      <c r="A63" s="76" t="s">
        <v>117</v>
      </c>
      <c r="B63" s="76" t="s">
        <v>118</v>
      </c>
      <c r="C63" s="76" t="s">
        <v>119</v>
      </c>
      <c r="D63" s="76" t="s">
        <v>120</v>
      </c>
      <c r="E63" s="77" t="s">
        <v>121</v>
      </c>
      <c r="F63" s="77" t="s">
        <v>121</v>
      </c>
      <c r="G63" s="76" t="s">
        <v>130</v>
      </c>
      <c r="H63" s="76" t="s">
        <v>123</v>
      </c>
      <c r="I63" s="78" t="s">
        <v>121</v>
      </c>
      <c r="J63" s="79"/>
      <c r="K63" s="80"/>
      <c r="L63" s="81"/>
      <c r="M63" s="82"/>
      <c r="N63" s="83"/>
      <c r="O63" s="84" t="n">
        <f aca="false">N63-P63</f>
        <v>0</v>
      </c>
      <c r="P63" s="85" t="n">
        <f aca="false">ROUNDUP(N63-(N63*IF(M63="",1,M63)),2)</f>
        <v>0</v>
      </c>
      <c r="Q63" s="85" t="n">
        <f aca="false">ROUNDDOWN(O63*L63,2)</f>
        <v>0</v>
      </c>
      <c r="R63" s="85" t="n">
        <f aca="false">S63-Q63</f>
        <v>0</v>
      </c>
      <c r="S63" s="85" t="n">
        <f aca="false">N63*L63</f>
        <v>0</v>
      </c>
    </row>
    <row r="64" customFormat="false" ht="30" hidden="false" customHeight="true" outlineLevel="0" collapsed="false">
      <c r="A64" s="76" t="s">
        <v>117</v>
      </c>
      <c r="B64" s="76" t="s">
        <v>118</v>
      </c>
      <c r="C64" s="76" t="s">
        <v>119</v>
      </c>
      <c r="D64" s="76" t="s">
        <v>120</v>
      </c>
      <c r="E64" s="77" t="s">
        <v>121</v>
      </c>
      <c r="F64" s="77" t="s">
        <v>121</v>
      </c>
      <c r="G64" s="76" t="s">
        <v>131</v>
      </c>
      <c r="H64" s="76" t="s">
        <v>132</v>
      </c>
      <c r="I64" s="86" t="n">
        <v>1</v>
      </c>
      <c r="J64" s="79"/>
      <c r="K64" s="80"/>
      <c r="L64" s="81"/>
      <c r="M64" s="82"/>
      <c r="N64" s="83"/>
      <c r="O64" s="84" t="n">
        <f aca="false">N64-P64</f>
        <v>0</v>
      </c>
      <c r="P64" s="85" t="n">
        <f aca="false">ROUNDUP(N64-(N64*IF(M64="",1,M64)),2)</f>
        <v>0</v>
      </c>
      <c r="Q64" s="85" t="n">
        <f aca="false">ROUNDDOWN(O64*L64,2)</f>
        <v>0</v>
      </c>
      <c r="R64" s="85" t="n">
        <f aca="false">S64-Q64</f>
        <v>0</v>
      </c>
      <c r="S64" s="85" t="n">
        <f aca="false">N64*L64</f>
        <v>0</v>
      </c>
    </row>
    <row r="65" customFormat="false" ht="42.75" hidden="false" customHeight="true" outlineLevel="0" collapsed="false">
      <c r="A65" s="76" t="s">
        <v>117</v>
      </c>
      <c r="B65" s="76" t="s">
        <v>118</v>
      </c>
      <c r="C65" s="76" t="s">
        <v>133</v>
      </c>
      <c r="D65" s="76" t="s">
        <v>63</v>
      </c>
      <c r="E65" s="76" t="s">
        <v>134</v>
      </c>
      <c r="F65" s="76" t="s">
        <v>135</v>
      </c>
      <c r="G65" s="76" t="s">
        <v>136</v>
      </c>
      <c r="H65" s="76" t="s">
        <v>137</v>
      </c>
      <c r="I65" s="86" t="n">
        <f aca="false">$E$28</f>
        <v>450</v>
      </c>
      <c r="J65" s="79" t="s">
        <v>134</v>
      </c>
      <c r="K65" s="80" t="s">
        <v>135</v>
      </c>
      <c r="L65" s="81"/>
      <c r="M65" s="82"/>
      <c r="N65" s="83"/>
      <c r="O65" s="84" t="n">
        <f aca="false">N65-P65</f>
        <v>0</v>
      </c>
      <c r="P65" s="85" t="n">
        <f aca="false">ROUNDUP(N65-(N65*IF(M65="",1,M65)),2)</f>
        <v>0</v>
      </c>
      <c r="Q65" s="85" t="n">
        <f aca="false">ROUNDDOWN(O65*L65,2)</f>
        <v>0</v>
      </c>
      <c r="R65" s="85" t="n">
        <f aca="false">S65-Q65</f>
        <v>0</v>
      </c>
      <c r="S65" s="85" t="n">
        <f aca="false">N65*L65</f>
        <v>0</v>
      </c>
    </row>
    <row r="66" customFormat="false" ht="42.75" hidden="false" customHeight="true" outlineLevel="0" collapsed="false">
      <c r="A66" s="76" t="s">
        <v>117</v>
      </c>
      <c r="B66" s="76" t="s">
        <v>118</v>
      </c>
      <c r="C66" s="76" t="s">
        <v>133</v>
      </c>
      <c r="D66" s="76" t="s">
        <v>63</v>
      </c>
      <c r="E66" s="76" t="s">
        <v>134</v>
      </c>
      <c r="F66" s="76" t="s">
        <v>135</v>
      </c>
      <c r="G66" s="76" t="s">
        <v>138</v>
      </c>
      <c r="H66" s="76" t="s">
        <v>137</v>
      </c>
      <c r="I66" s="86" t="n">
        <f aca="false">$E$28</f>
        <v>450</v>
      </c>
      <c r="J66" s="79" t="s">
        <v>134</v>
      </c>
      <c r="K66" s="80" t="s">
        <v>135</v>
      </c>
      <c r="L66" s="81"/>
      <c r="M66" s="82"/>
      <c r="N66" s="83"/>
      <c r="O66" s="84" t="n">
        <f aca="false">N66-P66</f>
        <v>0</v>
      </c>
      <c r="P66" s="85" t="n">
        <f aca="false">ROUNDUP(N66-(N66*IF(M66="",1,M66)),2)</f>
        <v>0</v>
      </c>
      <c r="Q66" s="85" t="n">
        <f aca="false">ROUNDDOWN(O66*L66,2)</f>
        <v>0</v>
      </c>
      <c r="R66" s="85" t="n">
        <f aca="false">S66-Q66</f>
        <v>0</v>
      </c>
      <c r="S66" s="85" t="n">
        <f aca="false">N66*L66</f>
        <v>0</v>
      </c>
    </row>
    <row r="67" customFormat="false" ht="42.75" hidden="false" customHeight="true" outlineLevel="0" collapsed="false">
      <c r="A67" s="76" t="s">
        <v>117</v>
      </c>
      <c r="B67" s="76" t="s">
        <v>118</v>
      </c>
      <c r="C67" s="76" t="s">
        <v>133</v>
      </c>
      <c r="D67" s="76" t="s">
        <v>63</v>
      </c>
      <c r="E67" s="76" t="s">
        <v>134</v>
      </c>
      <c r="F67" s="76" t="s">
        <v>135</v>
      </c>
      <c r="G67" s="76" t="s">
        <v>139</v>
      </c>
      <c r="H67" s="76" t="s">
        <v>137</v>
      </c>
      <c r="I67" s="86" t="n">
        <f aca="false">$E$28</f>
        <v>450</v>
      </c>
      <c r="J67" s="79" t="s">
        <v>134</v>
      </c>
      <c r="K67" s="80" t="s">
        <v>135</v>
      </c>
      <c r="L67" s="81"/>
      <c r="M67" s="82"/>
      <c r="N67" s="83"/>
      <c r="O67" s="84" t="n">
        <f aca="false">N67-P67</f>
        <v>0</v>
      </c>
      <c r="P67" s="85" t="n">
        <f aca="false">ROUNDUP(N67-(N67*IF(M67="",1,M67)),2)</f>
        <v>0</v>
      </c>
      <c r="Q67" s="85" t="n">
        <f aca="false">ROUNDDOWN(O67*L67,2)</f>
        <v>0</v>
      </c>
      <c r="R67" s="85" t="n">
        <f aca="false">S67-Q67</f>
        <v>0</v>
      </c>
      <c r="S67" s="85" t="n">
        <f aca="false">N67*L67</f>
        <v>0</v>
      </c>
    </row>
    <row r="68" customFormat="false" ht="16.5" hidden="false" customHeight="true" outlineLevel="0" collapsed="false">
      <c r="A68" s="76" t="s">
        <v>117</v>
      </c>
      <c r="B68" s="76" t="s">
        <v>140</v>
      </c>
      <c r="C68" s="76" t="s">
        <v>141</v>
      </c>
      <c r="D68" s="76" t="s">
        <v>63</v>
      </c>
      <c r="E68" s="76" t="s">
        <v>134</v>
      </c>
      <c r="F68" s="76" t="s">
        <v>142</v>
      </c>
      <c r="G68" s="76" t="s">
        <v>143</v>
      </c>
      <c r="H68" s="76" t="s">
        <v>132</v>
      </c>
      <c r="I68" s="86" t="n">
        <v>1</v>
      </c>
      <c r="J68" s="79" t="s">
        <v>134</v>
      </c>
      <c r="K68" s="80" t="s">
        <v>142</v>
      </c>
      <c r="L68" s="81"/>
      <c r="M68" s="82"/>
      <c r="N68" s="83"/>
      <c r="O68" s="84" t="n">
        <f aca="false">N68-P68</f>
        <v>0</v>
      </c>
      <c r="P68" s="85" t="n">
        <f aca="false">ROUNDUP(N68-(N68*IF(M68="",1,M68)),2)</f>
        <v>0</v>
      </c>
      <c r="Q68" s="85" t="n">
        <f aca="false">ROUNDDOWN(O68*L68,2)</f>
        <v>0</v>
      </c>
      <c r="R68" s="85" t="n">
        <f aca="false">S68-Q68</f>
        <v>0</v>
      </c>
      <c r="S68" s="85" t="n">
        <f aca="false">N68*L68</f>
        <v>0</v>
      </c>
    </row>
    <row r="69" customFormat="false" ht="16.5" hidden="false" customHeight="true" outlineLevel="0" collapsed="false">
      <c r="A69" s="76"/>
      <c r="B69" s="76"/>
      <c r="C69" s="76"/>
      <c r="D69" s="76"/>
      <c r="E69" s="76"/>
      <c r="F69" s="76"/>
      <c r="G69" s="77" t="s">
        <v>144</v>
      </c>
      <c r="H69" s="76"/>
      <c r="I69" s="86"/>
      <c r="J69" s="79"/>
      <c r="K69" s="80"/>
      <c r="L69" s="81"/>
      <c r="M69" s="82"/>
      <c r="N69" s="83"/>
      <c r="O69" s="84" t="n">
        <f aca="false">N69-P69</f>
        <v>0</v>
      </c>
      <c r="P69" s="85" t="n">
        <f aca="false">ROUNDUP(N69-(N69*IF(M69="",1,M69)),2)</f>
        <v>0</v>
      </c>
      <c r="Q69" s="85" t="n">
        <f aca="false">ROUNDDOWN(O69*L69,2)</f>
        <v>0</v>
      </c>
      <c r="R69" s="85" t="n">
        <f aca="false">S69-Q69</f>
        <v>0</v>
      </c>
      <c r="S69" s="85" t="n">
        <f aca="false">N69*L69</f>
        <v>0</v>
      </c>
    </row>
    <row r="70" customFormat="false" ht="16.5" hidden="false" customHeight="true" outlineLevel="0" collapsed="false">
      <c r="A70" s="76"/>
      <c r="B70" s="76"/>
      <c r="C70" s="76"/>
      <c r="D70" s="76"/>
      <c r="E70" s="76"/>
      <c r="F70" s="76"/>
      <c r="G70" s="77" t="s">
        <v>144</v>
      </c>
      <c r="H70" s="76"/>
      <c r="I70" s="86"/>
      <c r="J70" s="79"/>
      <c r="K70" s="80"/>
      <c r="L70" s="81"/>
      <c r="M70" s="82"/>
      <c r="N70" s="83"/>
      <c r="O70" s="84" t="n">
        <f aca="false">N70-P70</f>
        <v>0</v>
      </c>
      <c r="P70" s="85" t="n">
        <f aca="false">ROUNDUP(N70-(N70*IF(M70="",1,M70)),2)</f>
        <v>0</v>
      </c>
      <c r="Q70" s="85" t="n">
        <f aca="false">ROUNDDOWN(O70*L70,2)</f>
        <v>0</v>
      </c>
      <c r="R70" s="85" t="n">
        <f aca="false">S70-Q70</f>
        <v>0</v>
      </c>
      <c r="S70" s="85" t="n">
        <f aca="false">N70*L70</f>
        <v>0</v>
      </c>
    </row>
    <row r="71" customFormat="false" ht="16.5" hidden="false" customHeight="true" outlineLevel="0" collapsed="false">
      <c r="A71" s="76"/>
      <c r="B71" s="76"/>
      <c r="C71" s="76"/>
      <c r="D71" s="76"/>
      <c r="E71" s="76"/>
      <c r="F71" s="76"/>
      <c r="G71" s="77" t="s">
        <v>144</v>
      </c>
      <c r="H71" s="76"/>
      <c r="I71" s="86"/>
      <c r="J71" s="79"/>
      <c r="K71" s="80"/>
      <c r="L71" s="81"/>
      <c r="M71" s="82"/>
      <c r="N71" s="83"/>
      <c r="O71" s="84" t="n">
        <f aca="false">N71-P71</f>
        <v>0</v>
      </c>
      <c r="P71" s="85" t="n">
        <f aca="false">ROUNDUP(N71-(N71*IF(M71="",1,M71)),2)</f>
        <v>0</v>
      </c>
      <c r="Q71" s="85" t="n">
        <f aca="false">ROUNDDOWN(O71*L71,2)</f>
        <v>0</v>
      </c>
      <c r="R71" s="85" t="n">
        <f aca="false">S71-Q71</f>
        <v>0</v>
      </c>
      <c r="S71" s="85" t="n">
        <f aca="false">N71*L71</f>
        <v>0</v>
      </c>
    </row>
    <row r="72" customFormat="false" ht="15.75" hidden="false" customHeight="true" outlineLevel="0" collapsed="false">
      <c r="A72" s="52"/>
      <c r="B72" s="52"/>
      <c r="C72" s="52"/>
      <c r="D72" s="52"/>
      <c r="E72" s="52"/>
      <c r="F72" s="52"/>
      <c r="G72" s="52"/>
      <c r="H72" s="52"/>
      <c r="I72" s="52"/>
      <c r="J72" s="87" t="s">
        <v>150</v>
      </c>
      <c r="K72" s="87"/>
      <c r="L72" s="87"/>
      <c r="M72" s="87"/>
      <c r="N72" s="87"/>
      <c r="O72" s="87"/>
      <c r="P72" s="87"/>
      <c r="Q72" s="88" t="n">
        <f aca="false">SUM(Q58:Q71)</f>
        <v>0</v>
      </c>
      <c r="R72" s="88" t="n">
        <f aca="false">SUM(R58:R71)</f>
        <v>0</v>
      </c>
      <c r="S72" s="88" t="n">
        <f aca="false">SUM(S58:S71)</f>
        <v>0</v>
      </c>
    </row>
    <row r="73" customFormat="false" ht="15.75" hidden="false" customHeight="true" outlineLevel="0" collapsed="false">
      <c r="A73" s="52"/>
      <c r="B73" s="52"/>
      <c r="C73" s="52"/>
      <c r="D73" s="52"/>
      <c r="E73" s="52"/>
      <c r="F73" s="52"/>
      <c r="G73" s="52"/>
      <c r="H73" s="52"/>
      <c r="I73" s="52"/>
      <c r="J73" s="52"/>
      <c r="K73" s="52"/>
      <c r="L73" s="52"/>
      <c r="M73" s="52"/>
      <c r="N73" s="52"/>
      <c r="O73" s="52"/>
      <c r="P73" s="52"/>
      <c r="Q73" s="52"/>
      <c r="R73" s="52"/>
      <c r="S73" s="52"/>
    </row>
    <row r="74" customFormat="false" ht="15" hidden="false" customHeight="true" outlineLevel="0" collapsed="false">
      <c r="A74" s="52"/>
      <c r="B74" s="52"/>
      <c r="C74" s="52"/>
      <c r="D74" s="52"/>
      <c r="E74" s="52"/>
      <c r="F74" s="52"/>
      <c r="G74" s="52"/>
      <c r="H74" s="52"/>
      <c r="I74" s="52"/>
      <c r="J74" s="52"/>
      <c r="K74" s="52"/>
      <c r="L74" s="52"/>
      <c r="M74" s="52"/>
      <c r="N74" s="52"/>
      <c r="O74" s="52"/>
      <c r="P74" s="52"/>
      <c r="Q74" s="52"/>
      <c r="R74" s="52"/>
      <c r="S74" s="52"/>
    </row>
    <row r="75" customFormat="false" ht="21" hidden="false" customHeight="true" outlineLevel="0" collapsed="false">
      <c r="A75" s="56" t="s">
        <v>151</v>
      </c>
      <c r="B75" s="56"/>
      <c r="C75" s="56"/>
      <c r="D75" s="56"/>
      <c r="E75" s="56"/>
      <c r="F75" s="56"/>
      <c r="G75" s="56"/>
      <c r="H75" s="56"/>
      <c r="I75" s="56"/>
      <c r="J75" s="56"/>
      <c r="K75" s="56"/>
      <c r="L75" s="56"/>
      <c r="M75" s="56"/>
      <c r="N75" s="56"/>
      <c r="O75" s="56"/>
      <c r="P75" s="56"/>
      <c r="Q75" s="56"/>
      <c r="R75" s="56"/>
      <c r="S75" s="56"/>
    </row>
    <row r="76" customFormat="false" ht="16.5" hidden="false" customHeight="true" outlineLevel="0" collapsed="false">
      <c r="A76" s="71" t="s">
        <v>21</v>
      </c>
      <c r="B76" s="71"/>
      <c r="C76" s="71"/>
      <c r="D76" s="71"/>
      <c r="E76" s="71"/>
      <c r="F76" s="71"/>
      <c r="G76" s="71"/>
      <c r="H76" s="71"/>
      <c r="I76" s="71"/>
      <c r="J76" s="72" t="s">
        <v>22</v>
      </c>
      <c r="K76" s="72"/>
      <c r="L76" s="72"/>
      <c r="M76" s="72"/>
      <c r="N76" s="72"/>
      <c r="O76" s="73" t="s">
        <v>23</v>
      </c>
      <c r="P76" s="73"/>
      <c r="Q76" s="73"/>
      <c r="R76" s="73"/>
      <c r="S76" s="73"/>
    </row>
    <row r="77" customFormat="false" ht="57.75" hidden="false" customHeight="true" outlineLevel="0" collapsed="false">
      <c r="A77" s="64" t="s">
        <v>103</v>
      </c>
      <c r="B77" s="64" t="s">
        <v>104</v>
      </c>
      <c r="C77" s="64" t="s">
        <v>105</v>
      </c>
      <c r="D77" s="64" t="s">
        <v>106</v>
      </c>
      <c r="E77" s="64" t="s">
        <v>107</v>
      </c>
      <c r="F77" s="64" t="s">
        <v>108</v>
      </c>
      <c r="G77" s="64" t="s">
        <v>109</v>
      </c>
      <c r="H77" s="64" t="s">
        <v>110</v>
      </c>
      <c r="I77" s="64" t="s">
        <v>28</v>
      </c>
      <c r="J77" s="74" t="s">
        <v>107</v>
      </c>
      <c r="K77" s="64" t="s">
        <v>108</v>
      </c>
      <c r="L77" s="64" t="s">
        <v>28</v>
      </c>
      <c r="M77" s="64" t="s">
        <v>111</v>
      </c>
      <c r="N77" s="64" t="s">
        <v>112</v>
      </c>
      <c r="O77" s="75" t="s">
        <v>113</v>
      </c>
      <c r="P77" s="65" t="s">
        <v>114</v>
      </c>
      <c r="Q77" s="65" t="s">
        <v>115</v>
      </c>
      <c r="R77" s="65" t="s">
        <v>116</v>
      </c>
      <c r="S77" s="65" t="s">
        <v>92</v>
      </c>
    </row>
    <row r="78" customFormat="false" ht="30" hidden="false" customHeight="true" outlineLevel="0" collapsed="false">
      <c r="A78" s="76" t="s">
        <v>117</v>
      </c>
      <c r="B78" s="76" t="s">
        <v>118</v>
      </c>
      <c r="C78" s="76" t="s">
        <v>119</v>
      </c>
      <c r="D78" s="76" t="s">
        <v>120</v>
      </c>
      <c r="E78" s="77" t="s">
        <v>121</v>
      </c>
      <c r="F78" s="77" t="s">
        <v>121</v>
      </c>
      <c r="G78" s="76" t="s">
        <v>152</v>
      </c>
      <c r="H78" s="76" t="s">
        <v>123</v>
      </c>
      <c r="I78" s="78" t="s">
        <v>121</v>
      </c>
      <c r="J78" s="79"/>
      <c r="K78" s="80"/>
      <c r="L78" s="81"/>
      <c r="M78" s="82"/>
      <c r="N78" s="83"/>
      <c r="O78" s="84" t="n">
        <f aca="false">N78-P78</f>
        <v>0</v>
      </c>
      <c r="P78" s="85" t="n">
        <f aca="false">ROUNDUP(N78-(N78*IF(M78="",1,M78)),2)</f>
        <v>0</v>
      </c>
      <c r="Q78" s="85" t="n">
        <f aca="false">ROUNDDOWN(O78*L78,2)</f>
        <v>0</v>
      </c>
      <c r="R78" s="85" t="n">
        <f aca="false">S78-Q78</f>
        <v>0</v>
      </c>
      <c r="S78" s="85" t="n">
        <f aca="false">N78*L78</f>
        <v>0</v>
      </c>
    </row>
    <row r="79" customFormat="false" ht="16.5" hidden="false" customHeight="true" outlineLevel="0" collapsed="false">
      <c r="A79" s="76" t="s">
        <v>117</v>
      </c>
      <c r="B79" s="76" t="s">
        <v>118</v>
      </c>
      <c r="C79" s="76" t="s">
        <v>124</v>
      </c>
      <c r="D79" s="76" t="s">
        <v>120</v>
      </c>
      <c r="E79" s="77" t="s">
        <v>121</v>
      </c>
      <c r="F79" s="77" t="s">
        <v>121</v>
      </c>
      <c r="G79" s="76" t="s">
        <v>153</v>
      </c>
      <c r="H79" s="76" t="s">
        <v>126</v>
      </c>
      <c r="I79" s="86" t="n">
        <f aca="false">$E$28</f>
        <v>450</v>
      </c>
      <c r="J79" s="79"/>
      <c r="K79" s="80"/>
      <c r="L79" s="81"/>
      <c r="M79" s="82"/>
      <c r="N79" s="83"/>
      <c r="O79" s="84" t="n">
        <f aca="false">N79-P79</f>
        <v>0</v>
      </c>
      <c r="P79" s="85" t="n">
        <f aca="false">ROUNDUP(N79-(N79*IF(M79="",1,M79)),2)</f>
        <v>0</v>
      </c>
      <c r="Q79" s="85" t="n">
        <f aca="false">ROUNDDOWN(O79*L79,2)</f>
        <v>0</v>
      </c>
      <c r="R79" s="85" t="n">
        <f aca="false">S79-Q79</f>
        <v>0</v>
      </c>
      <c r="S79" s="85" t="n">
        <f aca="false">N79*L79</f>
        <v>0</v>
      </c>
    </row>
    <row r="80" customFormat="false" ht="30" hidden="false" customHeight="true" outlineLevel="0" collapsed="false">
      <c r="A80" s="76" t="s">
        <v>117</v>
      </c>
      <c r="B80" s="76" t="s">
        <v>118</v>
      </c>
      <c r="C80" s="76" t="s">
        <v>124</v>
      </c>
      <c r="D80" s="76" t="s">
        <v>120</v>
      </c>
      <c r="E80" s="77" t="s">
        <v>121</v>
      </c>
      <c r="F80" s="77" t="s">
        <v>121</v>
      </c>
      <c r="G80" s="76" t="s">
        <v>127</v>
      </c>
      <c r="H80" s="76" t="s">
        <v>126</v>
      </c>
      <c r="I80" s="86" t="n">
        <f aca="false">$E$28</f>
        <v>450</v>
      </c>
      <c r="J80" s="79"/>
      <c r="K80" s="80"/>
      <c r="L80" s="81"/>
      <c r="M80" s="82"/>
      <c r="N80" s="83"/>
      <c r="O80" s="84" t="n">
        <f aca="false">N80-P80</f>
        <v>0</v>
      </c>
      <c r="P80" s="85" t="n">
        <f aca="false">ROUNDUP(N80-(N80*IF(M80="",1,M80)),2)</f>
        <v>0</v>
      </c>
      <c r="Q80" s="85" t="n">
        <f aca="false">ROUNDDOWN(O80*L80,2)</f>
        <v>0</v>
      </c>
      <c r="R80" s="85" t="n">
        <f aca="false">S80-Q80</f>
        <v>0</v>
      </c>
      <c r="S80" s="85" t="n">
        <f aca="false">N80*L80</f>
        <v>0</v>
      </c>
    </row>
    <row r="81" customFormat="false" ht="30" hidden="false" customHeight="true" outlineLevel="0" collapsed="false">
      <c r="A81" s="76" t="s">
        <v>117</v>
      </c>
      <c r="B81" s="76" t="s">
        <v>118</v>
      </c>
      <c r="C81" s="76" t="s">
        <v>124</v>
      </c>
      <c r="D81" s="76" t="s">
        <v>120</v>
      </c>
      <c r="E81" s="77" t="s">
        <v>121</v>
      </c>
      <c r="F81" s="77" t="s">
        <v>121</v>
      </c>
      <c r="G81" s="76" t="s">
        <v>154</v>
      </c>
      <c r="H81" s="76" t="s">
        <v>126</v>
      </c>
      <c r="I81" s="78" t="s">
        <v>121</v>
      </c>
      <c r="J81" s="79"/>
      <c r="K81" s="80"/>
      <c r="L81" s="81"/>
      <c r="M81" s="82"/>
      <c r="N81" s="83"/>
      <c r="O81" s="84" t="n">
        <f aca="false">N81-P81</f>
        <v>0</v>
      </c>
      <c r="P81" s="85" t="n">
        <f aca="false">ROUNDUP(N81-(N81*IF(M81="",1,M81)),2)</f>
        <v>0</v>
      </c>
      <c r="Q81" s="85" t="n">
        <f aca="false">ROUNDDOWN(O81*L81,2)</f>
        <v>0</v>
      </c>
      <c r="R81" s="85" t="n">
        <f aca="false">S81-Q81</f>
        <v>0</v>
      </c>
      <c r="S81" s="85" t="n">
        <f aca="false">N81*L81</f>
        <v>0</v>
      </c>
    </row>
    <row r="82" customFormat="false" ht="30" hidden="false" customHeight="true" outlineLevel="0" collapsed="false">
      <c r="A82" s="76" t="s">
        <v>117</v>
      </c>
      <c r="B82" s="76" t="s">
        <v>118</v>
      </c>
      <c r="C82" s="76" t="s">
        <v>119</v>
      </c>
      <c r="D82" s="76" t="s">
        <v>120</v>
      </c>
      <c r="E82" s="77" t="s">
        <v>121</v>
      </c>
      <c r="F82" s="77" t="s">
        <v>121</v>
      </c>
      <c r="G82" s="76" t="s">
        <v>129</v>
      </c>
      <c r="H82" s="76" t="s">
        <v>126</v>
      </c>
      <c r="I82" s="78" t="s">
        <v>121</v>
      </c>
      <c r="J82" s="79"/>
      <c r="K82" s="80"/>
      <c r="L82" s="81"/>
      <c r="M82" s="82"/>
      <c r="N82" s="83"/>
      <c r="O82" s="84" t="n">
        <f aca="false">N82-P82</f>
        <v>0</v>
      </c>
      <c r="P82" s="85" t="n">
        <f aca="false">ROUNDUP(N82-(N82*IF(M82="",1,M82)),2)</f>
        <v>0</v>
      </c>
      <c r="Q82" s="85" t="n">
        <f aca="false">ROUNDDOWN(O82*L82,2)</f>
        <v>0</v>
      </c>
      <c r="R82" s="85" t="n">
        <f aca="false">S82-Q82</f>
        <v>0</v>
      </c>
      <c r="S82" s="85" t="n">
        <f aca="false">N82*L82</f>
        <v>0</v>
      </c>
    </row>
    <row r="83" customFormat="false" ht="30" hidden="false" customHeight="true" outlineLevel="0" collapsed="false">
      <c r="A83" s="76" t="s">
        <v>117</v>
      </c>
      <c r="B83" s="76" t="s">
        <v>118</v>
      </c>
      <c r="C83" s="76" t="s">
        <v>119</v>
      </c>
      <c r="D83" s="76" t="s">
        <v>120</v>
      </c>
      <c r="E83" s="77" t="s">
        <v>121</v>
      </c>
      <c r="F83" s="77" t="s">
        <v>121</v>
      </c>
      <c r="G83" s="76" t="s">
        <v>130</v>
      </c>
      <c r="H83" s="76" t="s">
        <v>123</v>
      </c>
      <c r="I83" s="78" t="s">
        <v>121</v>
      </c>
      <c r="J83" s="79"/>
      <c r="K83" s="80"/>
      <c r="L83" s="81"/>
      <c r="M83" s="82"/>
      <c r="N83" s="83"/>
      <c r="O83" s="84" t="n">
        <f aca="false">N83-P83</f>
        <v>0</v>
      </c>
      <c r="P83" s="85" t="n">
        <f aca="false">ROUNDUP(N83-(N83*IF(M83="",1,M83)),2)</f>
        <v>0</v>
      </c>
      <c r="Q83" s="85" t="n">
        <f aca="false">ROUNDDOWN(O83*L83,2)</f>
        <v>0</v>
      </c>
      <c r="R83" s="85" t="n">
        <f aca="false">S83-Q83</f>
        <v>0</v>
      </c>
      <c r="S83" s="85" t="n">
        <f aca="false">N83*L83</f>
        <v>0</v>
      </c>
    </row>
    <row r="84" customFormat="false" ht="30" hidden="false" customHeight="true" outlineLevel="0" collapsed="false">
      <c r="A84" s="76" t="s">
        <v>117</v>
      </c>
      <c r="B84" s="76" t="s">
        <v>118</v>
      </c>
      <c r="C84" s="76" t="s">
        <v>119</v>
      </c>
      <c r="D84" s="76" t="s">
        <v>120</v>
      </c>
      <c r="E84" s="77" t="s">
        <v>121</v>
      </c>
      <c r="F84" s="77" t="s">
        <v>121</v>
      </c>
      <c r="G84" s="76" t="s">
        <v>131</v>
      </c>
      <c r="H84" s="76" t="s">
        <v>132</v>
      </c>
      <c r="I84" s="86" t="n">
        <v>1</v>
      </c>
      <c r="J84" s="79"/>
      <c r="K84" s="80"/>
      <c r="L84" s="81"/>
      <c r="M84" s="82"/>
      <c r="N84" s="83"/>
      <c r="O84" s="84" t="n">
        <f aca="false">N84-P84</f>
        <v>0</v>
      </c>
      <c r="P84" s="85" t="n">
        <f aca="false">ROUNDUP(N84-(N84*IF(M84="",1,M84)),2)</f>
        <v>0</v>
      </c>
      <c r="Q84" s="85" t="n">
        <f aca="false">ROUNDDOWN(O84*L84,2)</f>
        <v>0</v>
      </c>
      <c r="R84" s="85" t="n">
        <f aca="false">S84-Q84</f>
        <v>0</v>
      </c>
      <c r="S84" s="85" t="n">
        <f aca="false">N84*L84</f>
        <v>0</v>
      </c>
    </row>
    <row r="85" customFormat="false" ht="42.75" hidden="false" customHeight="true" outlineLevel="0" collapsed="false">
      <c r="A85" s="76" t="s">
        <v>117</v>
      </c>
      <c r="B85" s="76" t="s">
        <v>118</v>
      </c>
      <c r="C85" s="76" t="s">
        <v>133</v>
      </c>
      <c r="D85" s="76" t="s">
        <v>63</v>
      </c>
      <c r="E85" s="76" t="s">
        <v>134</v>
      </c>
      <c r="F85" s="76" t="s">
        <v>135</v>
      </c>
      <c r="G85" s="76" t="s">
        <v>136</v>
      </c>
      <c r="H85" s="76" t="s">
        <v>137</v>
      </c>
      <c r="I85" s="86" t="n">
        <f aca="false">$E$28</f>
        <v>450</v>
      </c>
      <c r="J85" s="79" t="s">
        <v>134</v>
      </c>
      <c r="K85" s="80" t="s">
        <v>135</v>
      </c>
      <c r="L85" s="81"/>
      <c r="M85" s="82"/>
      <c r="N85" s="83"/>
      <c r="O85" s="84" t="n">
        <f aca="false">N85-P85</f>
        <v>0</v>
      </c>
      <c r="P85" s="85" t="n">
        <f aca="false">ROUNDUP(N85-(N85*IF(M85="",1,M85)),2)</f>
        <v>0</v>
      </c>
      <c r="Q85" s="85" t="n">
        <f aca="false">ROUNDDOWN(O85*L85,2)</f>
        <v>0</v>
      </c>
      <c r="R85" s="85" t="n">
        <f aca="false">S85-Q85</f>
        <v>0</v>
      </c>
      <c r="S85" s="85" t="n">
        <f aca="false">N85*L85</f>
        <v>0</v>
      </c>
    </row>
    <row r="86" customFormat="false" ht="42.75" hidden="false" customHeight="true" outlineLevel="0" collapsed="false">
      <c r="A86" s="76" t="s">
        <v>117</v>
      </c>
      <c r="B86" s="76" t="s">
        <v>118</v>
      </c>
      <c r="C86" s="76" t="s">
        <v>133</v>
      </c>
      <c r="D86" s="76" t="s">
        <v>63</v>
      </c>
      <c r="E86" s="76" t="s">
        <v>134</v>
      </c>
      <c r="F86" s="76" t="s">
        <v>135</v>
      </c>
      <c r="G86" s="76" t="s">
        <v>138</v>
      </c>
      <c r="H86" s="76" t="s">
        <v>137</v>
      </c>
      <c r="I86" s="86" t="n">
        <f aca="false">$E$28</f>
        <v>450</v>
      </c>
      <c r="J86" s="79" t="s">
        <v>134</v>
      </c>
      <c r="K86" s="80" t="s">
        <v>135</v>
      </c>
      <c r="L86" s="81"/>
      <c r="M86" s="82"/>
      <c r="N86" s="83"/>
      <c r="O86" s="84" t="n">
        <f aca="false">N86-P86</f>
        <v>0</v>
      </c>
      <c r="P86" s="85" t="n">
        <f aca="false">ROUNDUP(N86-(N86*IF(M86="",1,M86)),2)</f>
        <v>0</v>
      </c>
      <c r="Q86" s="85" t="n">
        <f aca="false">ROUNDDOWN(O86*L86,2)</f>
        <v>0</v>
      </c>
      <c r="R86" s="85" t="n">
        <f aca="false">S86-Q86</f>
        <v>0</v>
      </c>
      <c r="S86" s="85" t="n">
        <f aca="false">N86*L86</f>
        <v>0</v>
      </c>
    </row>
    <row r="87" customFormat="false" ht="42.75" hidden="false" customHeight="true" outlineLevel="0" collapsed="false">
      <c r="A87" s="76" t="s">
        <v>117</v>
      </c>
      <c r="B87" s="76" t="s">
        <v>118</v>
      </c>
      <c r="C87" s="76" t="s">
        <v>133</v>
      </c>
      <c r="D87" s="76" t="s">
        <v>63</v>
      </c>
      <c r="E87" s="76" t="s">
        <v>134</v>
      </c>
      <c r="F87" s="76" t="s">
        <v>135</v>
      </c>
      <c r="G87" s="76" t="s">
        <v>139</v>
      </c>
      <c r="H87" s="76" t="s">
        <v>137</v>
      </c>
      <c r="I87" s="86" t="n">
        <f aca="false">$E$28</f>
        <v>450</v>
      </c>
      <c r="J87" s="79" t="s">
        <v>134</v>
      </c>
      <c r="K87" s="80" t="s">
        <v>135</v>
      </c>
      <c r="L87" s="81"/>
      <c r="M87" s="82"/>
      <c r="N87" s="83"/>
      <c r="O87" s="84" t="n">
        <f aca="false">N87-P87</f>
        <v>0</v>
      </c>
      <c r="P87" s="85" t="n">
        <f aca="false">ROUNDUP(N87-(N87*IF(M87="",1,M87)),2)</f>
        <v>0</v>
      </c>
      <c r="Q87" s="85" t="n">
        <f aca="false">ROUNDDOWN(O87*L87,2)</f>
        <v>0</v>
      </c>
      <c r="R87" s="85" t="n">
        <f aca="false">S87-Q87</f>
        <v>0</v>
      </c>
      <c r="S87" s="85" t="n">
        <f aca="false">N87*L87</f>
        <v>0</v>
      </c>
    </row>
    <row r="88" customFormat="false" ht="16.5" hidden="false" customHeight="true" outlineLevel="0" collapsed="false">
      <c r="A88" s="76" t="s">
        <v>117</v>
      </c>
      <c r="B88" s="76" t="s">
        <v>140</v>
      </c>
      <c r="C88" s="76" t="s">
        <v>141</v>
      </c>
      <c r="D88" s="76" t="s">
        <v>63</v>
      </c>
      <c r="E88" s="76" t="s">
        <v>134</v>
      </c>
      <c r="F88" s="76" t="s">
        <v>142</v>
      </c>
      <c r="G88" s="76" t="s">
        <v>143</v>
      </c>
      <c r="H88" s="76" t="s">
        <v>132</v>
      </c>
      <c r="I88" s="86" t="n">
        <v>1</v>
      </c>
      <c r="J88" s="79" t="s">
        <v>134</v>
      </c>
      <c r="K88" s="80" t="s">
        <v>142</v>
      </c>
      <c r="L88" s="81"/>
      <c r="M88" s="82"/>
      <c r="N88" s="83"/>
      <c r="O88" s="84" t="n">
        <f aca="false">N88-P88</f>
        <v>0</v>
      </c>
      <c r="P88" s="85" t="n">
        <f aca="false">ROUNDUP(N88-(N88*IF(M88="",1,M88)),2)</f>
        <v>0</v>
      </c>
      <c r="Q88" s="85" t="n">
        <f aca="false">ROUNDDOWN(O88*L88,2)</f>
        <v>0</v>
      </c>
      <c r="R88" s="85" t="n">
        <f aca="false">S88-Q88</f>
        <v>0</v>
      </c>
      <c r="S88" s="85" t="n">
        <f aca="false">N88*L88</f>
        <v>0</v>
      </c>
    </row>
    <row r="89" customFormat="false" ht="16.5" hidden="false" customHeight="true" outlineLevel="0" collapsed="false">
      <c r="A89" s="76"/>
      <c r="B89" s="76"/>
      <c r="C89" s="76"/>
      <c r="D89" s="76"/>
      <c r="E89" s="76"/>
      <c r="F89" s="76"/>
      <c r="G89" s="77" t="s">
        <v>144</v>
      </c>
      <c r="H89" s="76"/>
      <c r="I89" s="86"/>
      <c r="J89" s="79"/>
      <c r="K89" s="80"/>
      <c r="L89" s="81"/>
      <c r="M89" s="82"/>
      <c r="N89" s="83"/>
      <c r="O89" s="84" t="n">
        <f aca="false">N89-P89</f>
        <v>0</v>
      </c>
      <c r="P89" s="85" t="n">
        <f aca="false">ROUNDUP(N89-(N89*IF(M89="",1,M89)),2)</f>
        <v>0</v>
      </c>
      <c r="Q89" s="85" t="n">
        <f aca="false">ROUNDDOWN(O89*L89,2)</f>
        <v>0</v>
      </c>
      <c r="R89" s="85" t="n">
        <f aca="false">S89-Q89</f>
        <v>0</v>
      </c>
      <c r="S89" s="85" t="n">
        <f aca="false">N89*L89</f>
        <v>0</v>
      </c>
    </row>
    <row r="90" customFormat="false" ht="16.5" hidden="false" customHeight="true" outlineLevel="0" collapsed="false">
      <c r="A90" s="76"/>
      <c r="B90" s="76"/>
      <c r="C90" s="76"/>
      <c r="D90" s="76"/>
      <c r="E90" s="76"/>
      <c r="F90" s="76"/>
      <c r="G90" s="77" t="s">
        <v>144</v>
      </c>
      <c r="H90" s="76"/>
      <c r="I90" s="86"/>
      <c r="J90" s="79"/>
      <c r="K90" s="80"/>
      <c r="L90" s="81"/>
      <c r="M90" s="82"/>
      <c r="N90" s="83"/>
      <c r="O90" s="84" t="n">
        <f aca="false">N90-P90</f>
        <v>0</v>
      </c>
      <c r="P90" s="85" t="n">
        <f aca="false">ROUNDUP(N90-(N90*IF(M90="",1,M90)),2)</f>
        <v>0</v>
      </c>
      <c r="Q90" s="85" t="n">
        <f aca="false">ROUNDDOWN(O90*L90,2)</f>
        <v>0</v>
      </c>
      <c r="R90" s="85" t="n">
        <f aca="false">S90-Q90</f>
        <v>0</v>
      </c>
      <c r="S90" s="85" t="n">
        <f aca="false">N90*L90</f>
        <v>0</v>
      </c>
    </row>
    <row r="91" customFormat="false" ht="16.5" hidden="false" customHeight="true" outlineLevel="0" collapsed="false">
      <c r="A91" s="76"/>
      <c r="B91" s="76"/>
      <c r="C91" s="76"/>
      <c r="D91" s="76"/>
      <c r="E91" s="76"/>
      <c r="F91" s="76"/>
      <c r="G91" s="77" t="s">
        <v>144</v>
      </c>
      <c r="H91" s="76"/>
      <c r="I91" s="86"/>
      <c r="J91" s="79"/>
      <c r="K91" s="80"/>
      <c r="L91" s="81"/>
      <c r="M91" s="82"/>
      <c r="N91" s="83"/>
      <c r="O91" s="84" t="n">
        <f aca="false">N91-P91</f>
        <v>0</v>
      </c>
      <c r="P91" s="85" t="n">
        <f aca="false">ROUNDUP(N91-(N91*IF(M91="",1,M91)),2)</f>
        <v>0</v>
      </c>
      <c r="Q91" s="85" t="n">
        <f aca="false">ROUNDDOWN(O91*L91,2)</f>
        <v>0</v>
      </c>
      <c r="R91" s="85" t="n">
        <f aca="false">S91-Q91</f>
        <v>0</v>
      </c>
      <c r="S91" s="85" t="n">
        <f aca="false">N91*L91</f>
        <v>0</v>
      </c>
    </row>
    <row r="92" customFormat="false" ht="15.75" hidden="false" customHeight="true" outlineLevel="0" collapsed="false">
      <c r="A92" s="52"/>
      <c r="B92" s="52"/>
      <c r="C92" s="52"/>
      <c r="D92" s="52"/>
      <c r="E92" s="52"/>
      <c r="F92" s="52"/>
      <c r="G92" s="52"/>
      <c r="H92" s="52"/>
      <c r="I92" s="52"/>
      <c r="J92" s="87" t="s">
        <v>155</v>
      </c>
      <c r="K92" s="87"/>
      <c r="L92" s="87"/>
      <c r="M92" s="87"/>
      <c r="N92" s="87"/>
      <c r="O92" s="87"/>
      <c r="P92" s="87"/>
      <c r="Q92" s="88" t="n">
        <f aca="false">SUM(Q78:Q91)</f>
        <v>0</v>
      </c>
      <c r="R92" s="88" t="n">
        <f aca="false">SUM(R78:R91)</f>
        <v>0</v>
      </c>
      <c r="S92" s="88" t="n">
        <f aca="false">SUM(S78:S91)</f>
        <v>0</v>
      </c>
    </row>
    <row r="93" customFormat="false" ht="30" hidden="false" customHeight="true" outlineLevel="0" collapsed="false">
      <c r="A93" s="63" t="s">
        <v>156</v>
      </c>
      <c r="B93" s="63"/>
      <c r="C93" s="63"/>
      <c r="D93" s="63"/>
      <c r="E93" s="63"/>
      <c r="F93" s="63"/>
      <c r="G93" s="63"/>
      <c r="H93" s="63"/>
      <c r="I93" s="63"/>
      <c r="J93" s="63"/>
      <c r="K93" s="63"/>
      <c r="L93" s="63"/>
      <c r="M93" s="63"/>
      <c r="N93" s="63"/>
      <c r="O93" s="63"/>
      <c r="P93" s="63"/>
      <c r="Q93" s="63"/>
      <c r="R93" s="63"/>
      <c r="S93" s="63"/>
    </row>
  </sheetData>
  <mergeCells count="79">
    <mergeCell ref="A1:S1"/>
    <mergeCell ref="A2:S2"/>
    <mergeCell ref="A4:B4"/>
    <mergeCell ref="P4:S7"/>
    <mergeCell ref="A5:B5"/>
    <mergeCell ref="A6:B6"/>
    <mergeCell ref="A8:S8"/>
    <mergeCell ref="A9:N9"/>
    <mergeCell ref="A10:N10"/>
    <mergeCell ref="A11:N11"/>
    <mergeCell ref="A12:N12"/>
    <mergeCell ref="A13:N13"/>
    <mergeCell ref="A14:N14"/>
    <mergeCell ref="A15:N15"/>
    <mergeCell ref="A16:N16"/>
    <mergeCell ref="A17:N17"/>
    <mergeCell ref="A18:N18"/>
    <mergeCell ref="A20:S20"/>
    <mergeCell ref="A21:B21"/>
    <mergeCell ref="C21:G21"/>
    <mergeCell ref="A22:B22"/>
    <mergeCell ref="C22:G22"/>
    <mergeCell ref="A23:B23"/>
    <mergeCell ref="C23:G23"/>
    <mergeCell ref="A24:B24"/>
    <mergeCell ref="C24:G24"/>
    <mergeCell ref="A25:B25"/>
    <mergeCell ref="C25:G25"/>
    <mergeCell ref="A27:S27"/>
    <mergeCell ref="A28:D28"/>
    <mergeCell ref="F28:N28"/>
    <mergeCell ref="A30:B30"/>
    <mergeCell ref="C30:D30"/>
    <mergeCell ref="E30:G30"/>
    <mergeCell ref="H30:I30"/>
    <mergeCell ref="J30:K30"/>
    <mergeCell ref="L30:M30"/>
    <mergeCell ref="N30:P30"/>
    <mergeCell ref="Q30:S30"/>
    <mergeCell ref="A31:B31"/>
    <mergeCell ref="C31:D31"/>
    <mergeCell ref="E31:G31"/>
    <mergeCell ref="H31:I31"/>
    <mergeCell ref="J31:K31"/>
    <mergeCell ref="L31:M31"/>
    <mergeCell ref="N31:P31"/>
    <mergeCell ref="Q31:S31"/>
    <mergeCell ref="A32:B32"/>
    <mergeCell ref="C32:D32"/>
    <mergeCell ref="E32:G32"/>
    <mergeCell ref="H32:I32"/>
    <mergeCell ref="J32:K32"/>
    <mergeCell ref="L32:M32"/>
    <mergeCell ref="N32:P32"/>
    <mergeCell ref="Q32:S32"/>
    <mergeCell ref="A33:B33"/>
    <mergeCell ref="C33:D33"/>
    <mergeCell ref="E33:G33"/>
    <mergeCell ref="H33:I33"/>
    <mergeCell ref="J33:K33"/>
    <mergeCell ref="L33:M33"/>
    <mergeCell ref="N33:P33"/>
    <mergeCell ref="Q33:S33"/>
    <mergeCell ref="A35:S35"/>
    <mergeCell ref="A36:I36"/>
    <mergeCell ref="J36:N36"/>
    <mergeCell ref="O36:S36"/>
    <mergeCell ref="J52:P52"/>
    <mergeCell ref="A55:S55"/>
    <mergeCell ref="A56:I56"/>
    <mergeCell ref="J56:N56"/>
    <mergeCell ref="O56:S56"/>
    <mergeCell ref="J72:P72"/>
    <mergeCell ref="A75:S75"/>
    <mergeCell ref="A76:I76"/>
    <mergeCell ref="J76:N76"/>
    <mergeCell ref="O76:S76"/>
    <mergeCell ref="J92:P92"/>
    <mergeCell ref="A93:S93"/>
  </mergeCells>
  <dataValidations count="2">
    <dataValidation allowBlank="true" error="Enter a percentage between 0% and 100% (for example, 60%)." errorStyle="stop" errorTitle="Eligibility %" operator="between" showDropDown="false" showErrorMessage="true" showInputMessage="false" sqref="M38:M51 M58:M71 M78:M91" type="decimal">
      <formula1>0</formula1>
      <formula2>1</formula2>
    </dataValidation>
    <dataValidation allowBlank="true" error="Enter a number of 0 or more." errorStyle="stop" errorTitle="Invalid entry" operator="greaterThanOrEqual" showDropDown="false" showErrorMessage="true" showInputMessage="false" sqref="L38:L51 N38:N51 L58:L71 N58:N71 L78:L91 N78:N91"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6F1084CC-041A-41BF-8FE8-C67A263C94D4}"/>
</file>

<file path=customXml/itemProps2.xml><?xml version="1.0" encoding="utf-8"?>
<ds:datastoreItem xmlns:ds="http://schemas.openxmlformats.org/officeDocument/2006/customXml" ds:itemID="{E1257F87-C9EA-415B-B111-217DC8969CCA}"/>
</file>

<file path=customXml/itemProps3.xml><?xml version="1.0" encoding="utf-8"?>
<ds:datastoreItem xmlns:ds="http://schemas.openxmlformats.org/officeDocument/2006/customXml" ds:itemID="{F9EF2700-C944-41FE-837B-4EF5945D50B4}"/>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Zaruba</dc:creator>
  <dc:description/>
  <cp:lastModifiedBy>Alex Majewski</cp:lastModifiedBy>
  <cp:revision>0</cp:revision>
  <cp:lastPrinted>2026-08-26T18:43:33Z</cp:lastPrinted>
  <dcterms:created xsi:type="dcterms:W3CDTF">2026-05-26T18:02:37Z</dcterms:created>
  <dcterms:modified xsi:type="dcterms:W3CDTF">2026-10-01T14:00:48Z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